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Denne_projektmappe"/>
  <mc:AlternateContent xmlns:mc="http://schemas.openxmlformats.org/markup-compatibility/2006">
    <mc:Choice Requires="x15">
      <x15ac:absPath xmlns:x15ac="http://schemas.microsoft.com/office/spreadsheetml/2010/11/ac" url="K:\Loebner\MsOffice\Medarbejdere\Bjarke\Skabeloner til hjemmeside\"/>
    </mc:Choice>
  </mc:AlternateContent>
  <xr:revisionPtr revIDLastSave="0" documentId="13_ncr:1_{3E50814D-85B1-4EE3-8184-D211916BBC12}" xr6:coauthVersionLast="47" xr6:coauthVersionMax="47" xr10:uidLastSave="{00000000-0000-0000-0000-000000000000}"/>
  <workbookProtection workbookAlgorithmName="SHA-512" workbookHashValue="kjY0rZKD0WNgm7SPBGZib3wkA3NTyviDwKZjdk97msruJZ2u98JuWCEpc4HrZmaUfdmD0nczZ7i3pGdQa99c0w==" workbookSaltValue="1uP4kT+daVjFdgesNb0IFA==" workbookSpinCount="100000" lockStructure="1"/>
  <bookViews>
    <workbookView xWindow="-120" yWindow="-120" windowWidth="29040" windowHeight="15840" xr2:uid="{00000000-000D-0000-FFFF-FFFF00000000}"/>
  </bookViews>
  <sheets>
    <sheet name="Vejledning" sheetId="1" r:id="rId1"/>
    <sheet name="Kørselsregnskab 2024" sheetId="2" r:id="rId2"/>
    <sheet name="Kørselsregnskab 2023" sheetId="5" r:id="rId3"/>
    <sheet name="Transportmiddel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5" l="1"/>
  <c r="I26" i="5"/>
  <c r="J26" i="5" s="1"/>
  <c r="I27" i="5"/>
  <c r="I28" i="5"/>
  <c r="J28" i="5" s="1"/>
  <c r="I29" i="5"/>
  <c r="I30" i="5"/>
  <c r="J30" i="5" s="1"/>
  <c r="I31" i="5"/>
  <c r="I32" i="5"/>
  <c r="I33" i="5"/>
  <c r="I34" i="5"/>
  <c r="J34" i="5" s="1"/>
  <c r="I35" i="5"/>
  <c r="I36" i="5"/>
  <c r="J36" i="5" s="1"/>
  <c r="I37" i="5"/>
  <c r="I38" i="5"/>
  <c r="J38" i="5" s="1"/>
  <c r="I39" i="5"/>
  <c r="I40" i="5"/>
  <c r="J40" i="5" s="1"/>
  <c r="I41" i="5"/>
  <c r="I42" i="5"/>
  <c r="J42" i="5" s="1"/>
  <c r="I43" i="5"/>
  <c r="I44" i="5"/>
  <c r="J44" i="5" s="1"/>
  <c r="I45" i="5"/>
  <c r="I46" i="5"/>
  <c r="J46" i="5" s="1"/>
  <c r="I47" i="5"/>
  <c r="I48" i="5"/>
  <c r="J48" i="5" s="1"/>
  <c r="I49" i="5"/>
  <c r="I50" i="5"/>
  <c r="I51" i="5"/>
  <c r="I52" i="5"/>
  <c r="J52" i="5" s="1"/>
  <c r="I53" i="5"/>
  <c r="I54" i="5"/>
  <c r="J54" i="5" s="1"/>
  <c r="I55" i="5"/>
  <c r="I56" i="5"/>
  <c r="J56" i="5" s="1"/>
  <c r="I57" i="5"/>
  <c r="I58" i="5"/>
  <c r="I59" i="5"/>
  <c r="I60" i="5"/>
  <c r="I61" i="5"/>
  <c r="I62" i="5"/>
  <c r="J62" i="5" s="1"/>
  <c r="I63" i="5"/>
  <c r="I64" i="5"/>
  <c r="J64" i="5" s="1"/>
  <c r="I65" i="5"/>
  <c r="I66" i="5"/>
  <c r="J66" i="5" s="1"/>
  <c r="I67" i="5"/>
  <c r="I68" i="5"/>
  <c r="J68" i="5" s="1"/>
  <c r="I69" i="5"/>
  <c r="I70" i="5"/>
  <c r="J70" i="5" s="1"/>
  <c r="I71" i="5"/>
  <c r="I72" i="5"/>
  <c r="J72" i="5" s="1"/>
  <c r="I73" i="5"/>
  <c r="I74" i="5"/>
  <c r="J74" i="5" s="1"/>
  <c r="I75" i="5"/>
  <c r="I76" i="5"/>
  <c r="I77" i="5"/>
  <c r="I78" i="5"/>
  <c r="I79" i="5"/>
  <c r="I80" i="5"/>
  <c r="J80" i="5" s="1"/>
  <c r="I81" i="5"/>
  <c r="I82" i="5"/>
  <c r="J82" i="5" s="1"/>
  <c r="I83" i="5"/>
  <c r="I84" i="5"/>
  <c r="J84" i="5" s="1"/>
  <c r="I85" i="5"/>
  <c r="I86" i="5"/>
  <c r="I87" i="5"/>
  <c r="I88" i="5"/>
  <c r="J88" i="5" s="1"/>
  <c r="I89" i="5"/>
  <c r="I90" i="5"/>
  <c r="J90" i="5" s="1"/>
  <c r="I91" i="5"/>
  <c r="I92" i="5"/>
  <c r="I93" i="5"/>
  <c r="I94" i="5"/>
  <c r="J94" i="5" s="1"/>
  <c r="I95" i="5"/>
  <c r="I96" i="5"/>
  <c r="J96" i="5" s="1"/>
  <c r="I97" i="5"/>
  <c r="I98" i="5"/>
  <c r="J98" i="5" s="1"/>
  <c r="I99" i="5"/>
  <c r="I100" i="5"/>
  <c r="J100" i="5" s="1"/>
  <c r="I101" i="5"/>
  <c r="I102" i="5"/>
  <c r="J102" i="5" s="1"/>
  <c r="I103" i="5"/>
  <c r="I104" i="5"/>
  <c r="J104" i="5" s="1"/>
  <c r="I105" i="5"/>
  <c r="I106" i="5"/>
  <c r="J106" i="5" s="1"/>
  <c r="I107" i="5"/>
  <c r="I108" i="5"/>
  <c r="I109" i="5"/>
  <c r="I110" i="5"/>
  <c r="J110" i="5" s="1"/>
  <c r="I111" i="5"/>
  <c r="I112" i="5"/>
  <c r="J112" i="5" s="1"/>
  <c r="I113" i="5"/>
  <c r="I114" i="5"/>
  <c r="I115" i="5"/>
  <c r="I116" i="5"/>
  <c r="J116" i="5" s="1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J25" i="5"/>
  <c r="J27" i="5"/>
  <c r="J29" i="5"/>
  <c r="J32" i="5"/>
  <c r="J33" i="5"/>
  <c r="J37" i="5"/>
  <c r="J41" i="5"/>
  <c r="J45" i="5"/>
  <c r="J49" i="5"/>
  <c r="J50" i="5"/>
  <c r="J53" i="5"/>
  <c r="J57" i="5"/>
  <c r="J58" i="5"/>
  <c r="J60" i="5"/>
  <c r="J61" i="5"/>
  <c r="J65" i="5"/>
  <c r="J69" i="5"/>
  <c r="J73" i="5"/>
  <c r="J76" i="5"/>
  <c r="J77" i="5"/>
  <c r="J78" i="5"/>
  <c r="J81" i="5"/>
  <c r="J85" i="5"/>
  <c r="J86" i="5"/>
  <c r="J89" i="5"/>
  <c r="J92" i="5"/>
  <c r="J93" i="5"/>
  <c r="J97" i="5"/>
  <c r="J101" i="5"/>
  <c r="J105" i="5"/>
  <c r="J108" i="5"/>
  <c r="J109" i="5"/>
  <c r="J113" i="5"/>
  <c r="J114" i="5"/>
  <c r="F116" i="5"/>
  <c r="J115" i="5"/>
  <c r="F115" i="5"/>
  <c r="F114" i="5"/>
  <c r="F113" i="5"/>
  <c r="F112" i="5"/>
  <c r="J111" i="5"/>
  <c r="F111" i="5"/>
  <c r="F110" i="5"/>
  <c r="F109" i="5"/>
  <c r="F108" i="5"/>
  <c r="J107" i="5"/>
  <c r="F107" i="5"/>
  <c r="F106" i="5"/>
  <c r="F105" i="5"/>
  <c r="F104" i="5"/>
  <c r="J103" i="5"/>
  <c r="F103" i="5"/>
  <c r="F102" i="5"/>
  <c r="F101" i="5"/>
  <c r="F100" i="5"/>
  <c r="J99" i="5"/>
  <c r="F99" i="5"/>
  <c r="F98" i="5"/>
  <c r="F97" i="5"/>
  <c r="F96" i="5"/>
  <c r="J95" i="5"/>
  <c r="F95" i="5"/>
  <c r="F94" i="5"/>
  <c r="F93" i="5"/>
  <c r="F92" i="5"/>
  <c r="J91" i="5"/>
  <c r="F91" i="5"/>
  <c r="F90" i="5"/>
  <c r="F89" i="5"/>
  <c r="F88" i="5"/>
  <c r="J87" i="5"/>
  <c r="F87" i="5"/>
  <c r="F86" i="5"/>
  <c r="F85" i="5"/>
  <c r="F84" i="5"/>
  <c r="J83" i="5"/>
  <c r="F83" i="5"/>
  <c r="F82" i="5"/>
  <c r="F81" i="5"/>
  <c r="F80" i="5"/>
  <c r="J79" i="5"/>
  <c r="F79" i="5"/>
  <c r="F78" i="5"/>
  <c r="F77" i="5"/>
  <c r="F76" i="5"/>
  <c r="J75" i="5"/>
  <c r="F75" i="5"/>
  <c r="F74" i="5"/>
  <c r="F73" i="5"/>
  <c r="F72" i="5"/>
  <c r="J71" i="5"/>
  <c r="F71" i="5"/>
  <c r="F70" i="5"/>
  <c r="F69" i="5"/>
  <c r="F68" i="5"/>
  <c r="J67" i="5"/>
  <c r="F67" i="5"/>
  <c r="F66" i="5"/>
  <c r="F65" i="5"/>
  <c r="F64" i="5"/>
  <c r="J63" i="5"/>
  <c r="F63" i="5"/>
  <c r="F62" i="5"/>
  <c r="F61" i="5"/>
  <c r="F60" i="5"/>
  <c r="J59" i="5"/>
  <c r="F59" i="5"/>
  <c r="F58" i="5"/>
  <c r="F57" i="5"/>
  <c r="F56" i="5"/>
  <c r="J55" i="5"/>
  <c r="F55" i="5"/>
  <c r="F54" i="5"/>
  <c r="F53" i="5"/>
  <c r="F52" i="5"/>
  <c r="J51" i="5"/>
  <c r="F51" i="5"/>
  <c r="F50" i="5"/>
  <c r="F49" i="5"/>
  <c r="F48" i="5"/>
  <c r="J47" i="5"/>
  <c r="F47" i="5"/>
  <c r="F46" i="5"/>
  <c r="F45" i="5"/>
  <c r="F44" i="5"/>
  <c r="J43" i="5"/>
  <c r="F43" i="5"/>
  <c r="F42" i="5"/>
  <c r="F41" i="5"/>
  <c r="F40" i="5"/>
  <c r="J39" i="5"/>
  <c r="F39" i="5"/>
  <c r="F38" i="5"/>
  <c r="F37" i="5"/>
  <c r="F36" i="5"/>
  <c r="J35" i="5"/>
  <c r="F35" i="5"/>
  <c r="F34" i="5"/>
  <c r="F33" i="5"/>
  <c r="F32" i="5"/>
  <c r="J31" i="5"/>
  <c r="F31" i="5"/>
  <c r="F30" i="5"/>
  <c r="F29" i="5"/>
  <c r="F28" i="5"/>
  <c r="F27" i="5"/>
  <c r="F26" i="5"/>
  <c r="F25" i="5"/>
  <c r="F24" i="5"/>
  <c r="G24" i="5" s="1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24" i="2"/>
  <c r="G24" i="2" s="1"/>
  <c r="I24" i="2" s="1"/>
  <c r="I24" i="5" l="1"/>
  <c r="J24" i="5" s="1"/>
  <c r="J117" i="5" s="1"/>
  <c r="G25" i="5"/>
  <c r="G26" i="5" s="1"/>
  <c r="G27" i="5" s="1"/>
  <c r="G28" i="5" s="1"/>
  <c r="G29" i="5" s="1"/>
  <c r="G30" i="5" s="1"/>
  <c r="G31" i="5" s="1"/>
  <c r="G32" i="5" s="1"/>
  <c r="G33" i="5" s="1"/>
  <c r="G34" i="5" s="1"/>
  <c r="G35" i="5" s="1"/>
  <c r="G36" i="5" s="1"/>
  <c r="G37" i="5" s="1"/>
  <c r="G38" i="5" s="1"/>
  <c r="G39" i="5" s="1"/>
  <c r="G40" i="5" s="1"/>
  <c r="G41" i="5" s="1"/>
  <c r="G42" i="5" s="1"/>
  <c r="G43" i="5" s="1"/>
  <c r="G44" i="5" s="1"/>
  <c r="G45" i="5" s="1"/>
  <c r="G46" i="5" s="1"/>
  <c r="G47" i="5" s="1"/>
  <c r="G48" i="5" s="1"/>
  <c r="G49" i="5" s="1"/>
  <c r="G50" i="5" s="1"/>
  <c r="G51" i="5" s="1"/>
  <c r="G52" i="5" s="1"/>
  <c r="G53" i="5" s="1"/>
  <c r="G54" i="5" s="1"/>
  <c r="G55" i="5" s="1"/>
  <c r="G56" i="5" s="1"/>
  <c r="G57" i="5" s="1"/>
  <c r="G58" i="5" s="1"/>
  <c r="G59" i="5" s="1"/>
  <c r="G60" i="5" s="1"/>
  <c r="G61" i="5" s="1"/>
  <c r="G62" i="5" s="1"/>
  <c r="G63" i="5" s="1"/>
  <c r="G64" i="5" s="1"/>
  <c r="G65" i="5" s="1"/>
  <c r="G66" i="5" s="1"/>
  <c r="G67" i="5" s="1"/>
  <c r="G68" i="5" s="1"/>
  <c r="G69" i="5" s="1"/>
  <c r="G70" i="5" s="1"/>
  <c r="G71" i="5" s="1"/>
  <c r="G72" i="5" s="1"/>
  <c r="G73" i="5" s="1"/>
  <c r="G74" i="5" s="1"/>
  <c r="G75" i="5" s="1"/>
  <c r="G76" i="5" s="1"/>
  <c r="G77" i="5" s="1"/>
  <c r="G78" i="5" s="1"/>
  <c r="G79" i="5" s="1"/>
  <c r="G80" i="5" s="1"/>
  <c r="G81" i="5" s="1"/>
  <c r="G82" i="5" s="1"/>
  <c r="G83" i="5" s="1"/>
  <c r="G84" i="5" s="1"/>
  <c r="G85" i="5" s="1"/>
  <c r="G86" i="5" s="1"/>
  <c r="G87" i="5" s="1"/>
  <c r="G88" i="5" s="1"/>
  <c r="G89" i="5" s="1"/>
  <c r="G90" i="5" s="1"/>
  <c r="G91" i="5" s="1"/>
  <c r="G92" i="5" s="1"/>
  <c r="G93" i="5" s="1"/>
  <c r="G94" i="5" s="1"/>
  <c r="G95" i="5" s="1"/>
  <c r="G96" i="5" s="1"/>
  <c r="G97" i="5" s="1"/>
  <c r="G98" i="5" s="1"/>
  <c r="G99" i="5" s="1"/>
  <c r="G100" i="5" s="1"/>
  <c r="G101" i="5" s="1"/>
  <c r="G102" i="5" s="1"/>
  <c r="G103" i="5" s="1"/>
  <c r="G104" i="5" s="1"/>
  <c r="G105" i="5" s="1"/>
  <c r="G106" i="5" s="1"/>
  <c r="G107" i="5" s="1"/>
  <c r="G108" i="5" s="1"/>
  <c r="G109" i="5" s="1"/>
  <c r="G110" i="5" s="1"/>
  <c r="G111" i="5" s="1"/>
  <c r="G112" i="5" s="1"/>
  <c r="G113" i="5" s="1"/>
  <c r="G114" i="5" s="1"/>
  <c r="G115" i="5" s="1"/>
  <c r="G116" i="5" s="1"/>
  <c r="F117" i="5"/>
  <c r="F117" i="2"/>
  <c r="G25" i="2"/>
  <c r="I25" i="2" s="1"/>
  <c r="J24" i="2"/>
  <c r="G26" i="2" l="1"/>
  <c r="I26" i="2" s="1"/>
  <c r="J25" i="2"/>
  <c r="G27" i="2" l="1"/>
  <c r="J26" i="2"/>
  <c r="G28" i="2" l="1"/>
  <c r="J27" i="2"/>
  <c r="G29" i="2" l="1"/>
  <c r="J28" i="2"/>
  <c r="G30" i="2" l="1"/>
  <c r="J29" i="2"/>
  <c r="G31" i="2" l="1"/>
  <c r="J30" i="2"/>
  <c r="G32" i="2" l="1"/>
  <c r="J31" i="2"/>
  <c r="G33" i="2" l="1"/>
  <c r="J32" i="2"/>
  <c r="G34" i="2" l="1"/>
  <c r="J33" i="2"/>
  <c r="G35" i="2" l="1"/>
  <c r="J34" i="2"/>
  <c r="G36" i="2" l="1"/>
  <c r="J35" i="2"/>
  <c r="G37" i="2" l="1"/>
  <c r="J36" i="2"/>
  <c r="G38" i="2" l="1"/>
  <c r="J37" i="2"/>
  <c r="G39" i="2" l="1"/>
  <c r="J38" i="2"/>
  <c r="G40" i="2" l="1"/>
  <c r="J39" i="2"/>
  <c r="J40" i="2" l="1"/>
  <c r="G41" i="2" l="1"/>
  <c r="G42" i="2" l="1"/>
  <c r="J41" i="2"/>
  <c r="G43" i="2" l="1"/>
  <c r="J42" i="2"/>
  <c r="G44" i="2" l="1"/>
  <c r="J43" i="2"/>
  <c r="G45" i="2" l="1"/>
  <c r="J44" i="2"/>
  <c r="G46" i="2" l="1"/>
  <c r="J45" i="2"/>
  <c r="G47" i="2" l="1"/>
  <c r="J46" i="2"/>
  <c r="G48" i="2" l="1"/>
  <c r="J47" i="2"/>
  <c r="G49" i="2" l="1"/>
  <c r="J48" i="2"/>
  <c r="G50" i="2" l="1"/>
  <c r="J49" i="2"/>
  <c r="G51" i="2" l="1"/>
  <c r="J50" i="2"/>
  <c r="G52" i="2" l="1"/>
  <c r="J51" i="2"/>
  <c r="G53" i="2" l="1"/>
  <c r="J52" i="2"/>
  <c r="G54" i="2" l="1"/>
  <c r="J53" i="2"/>
  <c r="G55" i="2" l="1"/>
  <c r="J54" i="2"/>
  <c r="G56" i="2" l="1"/>
  <c r="J55" i="2"/>
  <c r="G57" i="2" l="1"/>
  <c r="J56" i="2"/>
  <c r="G58" i="2" l="1"/>
  <c r="J57" i="2"/>
  <c r="G59" i="2" l="1"/>
  <c r="J58" i="2"/>
  <c r="G60" i="2" l="1"/>
  <c r="J59" i="2"/>
  <c r="G61" i="2" l="1"/>
  <c r="J60" i="2"/>
  <c r="G62" i="2" l="1"/>
  <c r="J61" i="2"/>
  <c r="G63" i="2" l="1"/>
  <c r="J62" i="2"/>
  <c r="G64" i="2" l="1"/>
  <c r="J63" i="2"/>
  <c r="G65" i="2" l="1"/>
  <c r="J64" i="2"/>
  <c r="G66" i="2" l="1"/>
  <c r="J65" i="2"/>
  <c r="G67" i="2" l="1"/>
  <c r="J66" i="2"/>
  <c r="G68" i="2" l="1"/>
  <c r="J67" i="2"/>
  <c r="G69" i="2" l="1"/>
  <c r="J68" i="2"/>
  <c r="G70" i="2" l="1"/>
  <c r="J69" i="2"/>
  <c r="G71" i="2" l="1"/>
  <c r="J70" i="2"/>
  <c r="G72" i="2" l="1"/>
  <c r="J71" i="2"/>
  <c r="G73" i="2" l="1"/>
  <c r="J72" i="2"/>
  <c r="G74" i="2" l="1"/>
  <c r="J73" i="2"/>
  <c r="G75" i="2" l="1"/>
  <c r="J74" i="2"/>
  <c r="G76" i="2" l="1"/>
  <c r="J75" i="2"/>
  <c r="G77" i="2" l="1"/>
  <c r="J76" i="2"/>
  <c r="G78" i="2" l="1"/>
  <c r="J77" i="2"/>
  <c r="G79" i="2" l="1"/>
  <c r="J78" i="2"/>
  <c r="G80" i="2" l="1"/>
  <c r="J79" i="2"/>
  <c r="G81" i="2" l="1"/>
  <c r="J80" i="2"/>
  <c r="G82" i="2" l="1"/>
  <c r="J81" i="2"/>
  <c r="G83" i="2" l="1"/>
  <c r="J82" i="2"/>
  <c r="G84" i="2" l="1"/>
  <c r="J83" i="2"/>
  <c r="G85" i="2" l="1"/>
  <c r="J84" i="2"/>
  <c r="G86" i="2" l="1"/>
  <c r="J85" i="2"/>
  <c r="G87" i="2" l="1"/>
  <c r="J86" i="2"/>
  <c r="G88" i="2" l="1"/>
  <c r="J87" i="2"/>
  <c r="G89" i="2" l="1"/>
  <c r="J88" i="2"/>
  <c r="G90" i="2" l="1"/>
  <c r="J89" i="2"/>
  <c r="G91" i="2" l="1"/>
  <c r="J90" i="2"/>
  <c r="G92" i="2" l="1"/>
  <c r="J91" i="2"/>
  <c r="G93" i="2" l="1"/>
  <c r="J92" i="2"/>
  <c r="G94" i="2" l="1"/>
  <c r="J93" i="2"/>
  <c r="G95" i="2" l="1"/>
  <c r="J94" i="2"/>
  <c r="G96" i="2" l="1"/>
  <c r="J95" i="2"/>
  <c r="G97" i="2" l="1"/>
  <c r="J96" i="2"/>
  <c r="G98" i="2" l="1"/>
  <c r="J97" i="2"/>
  <c r="G99" i="2" l="1"/>
  <c r="J98" i="2"/>
  <c r="G100" i="2" l="1"/>
  <c r="J99" i="2"/>
  <c r="G101" i="2" l="1"/>
  <c r="J100" i="2"/>
  <c r="G102" i="2" l="1"/>
  <c r="J101" i="2"/>
  <c r="G103" i="2" l="1"/>
  <c r="J102" i="2"/>
  <c r="G104" i="2" l="1"/>
  <c r="J103" i="2"/>
  <c r="G105" i="2" l="1"/>
  <c r="J104" i="2"/>
  <c r="G106" i="2" l="1"/>
  <c r="J105" i="2"/>
  <c r="G107" i="2" l="1"/>
  <c r="J106" i="2"/>
  <c r="G108" i="2" l="1"/>
  <c r="J107" i="2"/>
  <c r="G109" i="2" l="1"/>
  <c r="J108" i="2"/>
  <c r="G110" i="2" l="1"/>
  <c r="J109" i="2"/>
  <c r="G111" i="2" l="1"/>
  <c r="J110" i="2"/>
  <c r="G112" i="2" l="1"/>
  <c r="J111" i="2"/>
  <c r="G113" i="2" l="1"/>
  <c r="J112" i="2"/>
  <c r="G114" i="2" l="1"/>
  <c r="J113" i="2"/>
  <c r="G115" i="2" l="1"/>
  <c r="J114" i="2"/>
  <c r="G116" i="2" l="1"/>
  <c r="J116" i="2" s="1"/>
  <c r="J115" i="2"/>
  <c r="J117" i="2" l="1"/>
</calcChain>
</file>

<file path=xl/sharedStrings.xml><?xml version="1.0" encoding="utf-8"?>
<sst xmlns="http://schemas.openxmlformats.org/spreadsheetml/2006/main" count="70" uniqueCount="51">
  <si>
    <t>Køselsgodtgørelse:</t>
  </si>
  <si>
    <t>Der ydes skattefri godtgørelse for erhvervsmæssig kørsel i egen bil, når der udarbejdes kørselsregnskab, og arbejdsgiveren føre kontrol med de kørte km.</t>
  </si>
  <si>
    <t>Selvstændige erhversdrivende har tilsvarende mulighed for fradrag for erhversmæssig kørsel i privat bil, hvis kørselsregnskab er udarbejdet.</t>
  </si>
  <si>
    <t>Kørselsregnskab vedrørende den erhvervsmæssige kørsel skal indeholde:</t>
  </si>
  <si>
    <t>1.</t>
  </si>
  <si>
    <t>2.</t>
  </si>
  <si>
    <t>3.</t>
  </si>
  <si>
    <t>4.</t>
  </si>
  <si>
    <t>5.</t>
  </si>
  <si>
    <t>6.</t>
  </si>
  <si>
    <t>7.</t>
  </si>
  <si>
    <t>8.</t>
  </si>
  <si>
    <t>Modtagerens navn, adresse og CPR-nr.</t>
  </si>
  <si>
    <t xml:space="preserve">Dato for kørsel. </t>
  </si>
  <si>
    <t>Start adresse for kørsel</t>
  </si>
  <si>
    <t>Start adresse for kørsel.</t>
  </si>
  <si>
    <t>Km tal fra km tæller ved start af kørsel.</t>
  </si>
  <si>
    <t>Slut adresse for kørsel.</t>
  </si>
  <si>
    <t>Det samlede antal kørte km.</t>
  </si>
  <si>
    <t>En beskrivelse af formålet med kørslen.</t>
  </si>
  <si>
    <t>De anvendte satser.</t>
  </si>
  <si>
    <t>indtil 20.000 km</t>
  </si>
  <si>
    <t>udover 20.000 km</t>
  </si>
  <si>
    <t>Benyttelse af cykel, knallert eller</t>
  </si>
  <si>
    <t>EU-knallert</t>
  </si>
  <si>
    <t>Km tal fra km tæller ved slut af kørsel.</t>
  </si>
  <si>
    <t>9.</t>
  </si>
  <si>
    <t>Besøg loebner.dk</t>
  </si>
  <si>
    <t>Anvendt sats</t>
  </si>
  <si>
    <t>Skattefri godtgørelse for kørslen</t>
  </si>
  <si>
    <t>Km i alt</t>
  </si>
  <si>
    <t>Beskrivelse af formål med kørslen</t>
  </si>
  <si>
    <t>Slut adresse for kørsel</t>
  </si>
  <si>
    <t>Km tal fra km tæller ved start</t>
  </si>
  <si>
    <t>Km tal fra km tæller ved slut</t>
  </si>
  <si>
    <r>
      <t xml:space="preserve">Dato
</t>
    </r>
    <r>
      <rPr>
        <b/>
        <sz val="9"/>
        <color theme="1"/>
        <rFont val="Times New Roman"/>
        <family val="1"/>
      </rPr>
      <t>(dd-mm-åå)</t>
    </r>
  </si>
  <si>
    <t>Kørselsregnskab</t>
  </si>
  <si>
    <t>Medarbejder navn:</t>
  </si>
  <si>
    <t>Adresse:</t>
  </si>
  <si>
    <t>CVR-nr.:</t>
  </si>
  <si>
    <t>Virksomhedsnavn:</t>
  </si>
  <si>
    <t>CPR-nr.:</t>
  </si>
  <si>
    <t>Dato</t>
  </si>
  <si>
    <t>Periode:</t>
  </si>
  <si>
    <t>I alt</t>
  </si>
  <si>
    <t>Transportmiddel:</t>
  </si>
  <si>
    <t>Transportmiddel</t>
  </si>
  <si>
    <t>Privat bil</t>
  </si>
  <si>
    <t>Cykel</t>
  </si>
  <si>
    <t>Knallert</t>
  </si>
  <si>
    <t xml:space="preserve">Kørselsgodtgørelse pr. km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</si>
</sst>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b/>
      <sz val="9"/>
      <color theme="1"/>
      <name val="Times New Roman"/>
      <family val="1"/>
    </font>
    <font>
      <b/>
      <sz val="16"/>
      <color rgb="FF009ADA"/>
      <name val="Times New Roman"/>
      <family val="1"/>
    </font>
    <font>
      <b/>
      <sz val="14"/>
      <color rgb="FF009ADA"/>
      <name val="Times New Roman"/>
      <family val="1"/>
    </font>
    <font>
      <sz val="11"/>
      <name val="Times New Roman"/>
      <family val="1"/>
    </font>
    <font>
      <sz val="11"/>
      <color rgb="FF009ADA"/>
      <name val="Calibri"/>
      <family val="2"/>
      <scheme val="minor"/>
    </font>
    <font>
      <b/>
      <sz val="12"/>
      <color rgb="FF009ADA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9AD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9ADA"/>
      </left>
      <right/>
      <top/>
      <bottom/>
      <diagonal/>
    </border>
    <border>
      <left/>
      <right style="medium">
        <color rgb="FF009ADA"/>
      </right>
      <top/>
      <bottom/>
      <diagonal/>
    </border>
    <border>
      <left style="medium">
        <color rgb="FF009ADA"/>
      </left>
      <right/>
      <top/>
      <bottom style="medium">
        <color rgb="FF009ADA"/>
      </bottom>
      <diagonal/>
    </border>
    <border>
      <left/>
      <right/>
      <top/>
      <bottom style="medium">
        <color rgb="FF009ADA"/>
      </bottom>
      <diagonal/>
    </border>
    <border>
      <left/>
      <right style="medium">
        <color rgb="FF009ADA"/>
      </right>
      <top/>
      <bottom style="medium">
        <color rgb="FF009ADA"/>
      </bottom>
      <diagonal/>
    </border>
    <border>
      <left/>
      <right style="medium">
        <color rgb="FF009ADA"/>
      </right>
      <top style="hair">
        <color rgb="FF009ADA"/>
      </top>
      <bottom/>
      <diagonal/>
    </border>
    <border>
      <left/>
      <right style="medium">
        <color rgb="FF009ADA"/>
      </right>
      <top style="medium">
        <color rgb="FF009ADA"/>
      </top>
      <bottom/>
      <diagonal/>
    </border>
    <border>
      <left style="medium">
        <color rgb="FF009ADA"/>
      </left>
      <right/>
      <top style="medium">
        <color rgb="FF009ADA"/>
      </top>
      <bottom style="hair">
        <color rgb="FF009ADA"/>
      </bottom>
      <diagonal/>
    </border>
    <border>
      <left/>
      <right/>
      <top style="medium">
        <color rgb="FF009ADA"/>
      </top>
      <bottom style="hair">
        <color rgb="FF009AD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quotePrefix="1" applyFont="1"/>
    <xf numFmtId="0" fontId="7" fillId="0" borderId="0" xfId="1" applyFont="1"/>
    <xf numFmtId="2" fontId="2" fillId="0" borderId="0" xfId="0" applyNumberFormat="1" applyFont="1"/>
    <xf numFmtId="0" fontId="0" fillId="0" borderId="0" xfId="0" applyAlignment="1">
      <alignment wrapText="1"/>
    </xf>
    <xf numFmtId="0" fontId="2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/>
    <xf numFmtId="3" fontId="3" fillId="2" borderId="7" xfId="0" applyNumberFormat="1" applyFont="1" applyFill="1" applyBorder="1"/>
    <xf numFmtId="3" fontId="3" fillId="2" borderId="4" xfId="0" applyNumberFormat="1" applyFont="1" applyFill="1" applyBorder="1"/>
    <xf numFmtId="3" fontId="3" fillId="2" borderId="9" xfId="0" applyNumberFormat="1" applyFont="1" applyFill="1" applyBorder="1"/>
    <xf numFmtId="4" fontId="3" fillId="2" borderId="12" xfId="0" applyNumberFormat="1" applyFont="1" applyFill="1" applyBorder="1"/>
    <xf numFmtId="4" fontId="3" fillId="2" borderId="6" xfId="0" applyNumberFormat="1" applyFont="1" applyFill="1" applyBorder="1"/>
    <xf numFmtId="4" fontId="3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4" fillId="2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3" fontId="5" fillId="2" borderId="2" xfId="0" applyNumberFormat="1" applyFont="1" applyFill="1" applyBorder="1"/>
    <xf numFmtId="4" fontId="5" fillId="2" borderId="3" xfId="0" applyNumberFormat="1" applyFont="1" applyFill="1" applyBorder="1"/>
    <xf numFmtId="2" fontId="11" fillId="2" borderId="7" xfId="0" applyNumberFormat="1" applyFont="1" applyFill="1" applyBorder="1"/>
    <xf numFmtId="2" fontId="11" fillId="2" borderId="9" xfId="0" applyNumberFormat="1" applyFont="1" applyFill="1" applyBorder="1"/>
    <xf numFmtId="0" fontId="3" fillId="3" borderId="7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164" fontId="3" fillId="3" borderId="11" xfId="0" applyNumberFormat="1" applyFont="1" applyFill="1" applyBorder="1" applyProtection="1">
      <protection locked="0"/>
    </xf>
    <xf numFmtId="3" fontId="3" fillId="3" borderId="7" xfId="0" applyNumberFormat="1" applyFont="1" applyFill="1" applyBorder="1" applyProtection="1">
      <protection locked="0"/>
    </xf>
    <xf numFmtId="164" fontId="3" fillId="3" borderId="5" xfId="0" applyNumberFormat="1" applyFont="1" applyFill="1" applyBorder="1" applyProtection="1">
      <protection locked="0"/>
    </xf>
    <xf numFmtId="3" fontId="3" fillId="3" borderId="4" xfId="0" applyNumberFormat="1" applyFont="1" applyFill="1" applyBorder="1" applyProtection="1">
      <protection locked="0"/>
    </xf>
    <xf numFmtId="164" fontId="3" fillId="3" borderId="8" xfId="0" applyNumberFormat="1" applyFont="1" applyFill="1" applyBorder="1" applyProtection="1">
      <protection locked="0"/>
    </xf>
    <xf numFmtId="3" fontId="3" fillId="3" borderId="9" xfId="0" applyNumberFormat="1" applyFont="1" applyFill="1" applyBorder="1" applyProtection="1">
      <protection locked="0"/>
    </xf>
    <xf numFmtId="0" fontId="2" fillId="4" borderId="0" xfId="0" applyFont="1" applyFill="1" applyAlignment="1" applyProtection="1">
      <alignment horizontal="left" vertical="top"/>
      <protection locked="0"/>
    </xf>
    <xf numFmtId="0" fontId="0" fillId="0" borderId="16" xfId="0" applyBorder="1"/>
    <xf numFmtId="2" fontId="2" fillId="0" borderId="17" xfId="0" applyNumberFormat="1" applyFont="1" applyBorder="1"/>
    <xf numFmtId="0" fontId="0" fillId="0" borderId="18" xfId="0" applyBorder="1"/>
    <xf numFmtId="0" fontId="2" fillId="0" borderId="19" xfId="0" applyFont="1" applyBorder="1"/>
    <xf numFmtId="2" fontId="2" fillId="0" borderId="19" xfId="0" applyNumberFormat="1" applyFont="1" applyBorder="1"/>
    <xf numFmtId="2" fontId="2" fillId="0" borderId="20" xfId="0" applyNumberFormat="1" applyFont="1" applyBorder="1"/>
    <xf numFmtId="0" fontId="13" fillId="0" borderId="22" xfId="0" applyFont="1" applyBorder="1"/>
    <xf numFmtId="2" fontId="2" fillId="0" borderId="21" xfId="0" applyNumberFormat="1" applyFont="1" applyBorder="1"/>
    <xf numFmtId="0" fontId="12" fillId="0" borderId="23" xfId="0" applyFont="1" applyBorder="1"/>
    <xf numFmtId="0" fontId="13" fillId="0" borderId="24" xfId="0" applyFont="1" applyBorder="1"/>
    <xf numFmtId="0" fontId="2" fillId="0" borderId="0" xfId="0" applyFont="1" applyAlignment="1">
      <alignment horizontal="left" vertical="top" wrapText="1"/>
    </xf>
    <xf numFmtId="0" fontId="2" fillId="4" borderId="0" xfId="0" applyFont="1" applyFill="1" applyAlignment="1" applyProtection="1">
      <alignment horizontal="left" vertical="top"/>
      <protection locked="0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009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5</xdr:col>
      <xdr:colOff>396949</xdr:colOff>
      <xdr:row>6</xdr:row>
      <xdr:rowOff>152400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F77C0408-7112-44B9-B734-4C19E24B8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00025"/>
          <a:ext cx="2379767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251114</xdr:colOff>
      <xdr:row>1</xdr:row>
      <xdr:rowOff>0</xdr:rowOff>
    </xdr:from>
    <xdr:to>
      <xdr:col>2</xdr:col>
      <xdr:colOff>135445</xdr:colOff>
      <xdr:row>6</xdr:row>
      <xdr:rowOff>99579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C3CEA72B-DCE0-43B8-9FC6-A9C2AA884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114" y="199159"/>
          <a:ext cx="2378149" cy="1095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251114</xdr:colOff>
      <xdr:row>1</xdr:row>
      <xdr:rowOff>0</xdr:rowOff>
    </xdr:from>
    <xdr:to>
      <xdr:col>2</xdr:col>
      <xdr:colOff>135445</xdr:colOff>
      <xdr:row>6</xdr:row>
      <xdr:rowOff>99579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129F18A9-E006-4435-89CC-3A3B3118F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114" y="200025"/>
          <a:ext cx="2379881" cy="1099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ebner.dk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B7:K37"/>
  <sheetViews>
    <sheetView showGridLines="0" showRowColHeaders="0" tabSelected="1" zoomScaleNormal="100" zoomScaleSheetLayoutView="106" workbookViewId="0">
      <selection activeCell="P14" sqref="P14"/>
    </sheetView>
  </sheetViews>
  <sheetFormatPr defaultRowHeight="15" x14ac:dyDescent="0.25"/>
  <cols>
    <col min="1" max="2" width="2.42578125" customWidth="1"/>
    <col min="8" max="8" width="2.42578125" customWidth="1"/>
  </cols>
  <sheetData>
    <row r="7" spans="2:11" ht="15.75" x14ac:dyDescent="0.25">
      <c r="I7" s="4" t="s">
        <v>27</v>
      </c>
    </row>
    <row r="10" spans="2:11" ht="18.75" x14ac:dyDescent="0.3">
      <c r="B10" s="9" t="s">
        <v>0</v>
      </c>
    </row>
    <row r="12" spans="2:11" x14ac:dyDescent="0.25">
      <c r="B12" s="45" t="s">
        <v>1</v>
      </c>
      <c r="C12" s="45"/>
      <c r="D12" s="45"/>
      <c r="E12" s="45"/>
      <c r="F12" s="45"/>
      <c r="G12" s="45"/>
      <c r="H12" s="45"/>
      <c r="I12" s="45"/>
      <c r="J12" s="45"/>
      <c r="K12" s="45"/>
    </row>
    <row r="13" spans="2:11" x14ac:dyDescent="0.25"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5" spans="2:11" x14ac:dyDescent="0.25">
      <c r="B15" s="45" t="s">
        <v>2</v>
      </c>
      <c r="C15" s="45"/>
      <c r="D15" s="45"/>
      <c r="E15" s="45"/>
      <c r="F15" s="45"/>
      <c r="G15" s="45"/>
      <c r="H15" s="45"/>
      <c r="I15" s="45"/>
      <c r="J15" s="45"/>
      <c r="K15" s="45"/>
    </row>
    <row r="16" spans="2:11" x14ac:dyDescent="0.25"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20" spans="2:9" ht="15.75" x14ac:dyDescent="0.25">
      <c r="B20" s="2" t="s">
        <v>3</v>
      </c>
      <c r="C20" s="1"/>
    </row>
    <row r="21" spans="2:9" ht="15.75" x14ac:dyDescent="0.25">
      <c r="B21" s="1" t="s">
        <v>4</v>
      </c>
      <c r="C21" s="1" t="s">
        <v>12</v>
      </c>
    </row>
    <row r="22" spans="2:9" ht="15.75" x14ac:dyDescent="0.25">
      <c r="B22" s="1" t="s">
        <v>5</v>
      </c>
      <c r="C22" s="1" t="s">
        <v>13</v>
      </c>
    </row>
    <row r="23" spans="2:9" ht="15.75" x14ac:dyDescent="0.25">
      <c r="B23" s="1" t="s">
        <v>6</v>
      </c>
      <c r="C23" s="1" t="s">
        <v>15</v>
      </c>
    </row>
    <row r="24" spans="2:9" ht="15.75" x14ac:dyDescent="0.25">
      <c r="B24" s="1" t="s">
        <v>7</v>
      </c>
      <c r="C24" s="1" t="s">
        <v>16</v>
      </c>
    </row>
    <row r="25" spans="2:9" ht="15.75" x14ac:dyDescent="0.25">
      <c r="B25" s="1" t="s">
        <v>8</v>
      </c>
      <c r="C25" s="1" t="s">
        <v>17</v>
      </c>
    </row>
    <row r="26" spans="2:9" ht="15.75" x14ac:dyDescent="0.25">
      <c r="B26" s="1" t="s">
        <v>9</v>
      </c>
      <c r="C26" s="1" t="s">
        <v>25</v>
      </c>
    </row>
    <row r="27" spans="2:9" ht="15.75" x14ac:dyDescent="0.25">
      <c r="B27" s="1" t="s">
        <v>10</v>
      </c>
      <c r="C27" s="1" t="s">
        <v>18</v>
      </c>
    </row>
    <row r="28" spans="2:9" ht="15.75" x14ac:dyDescent="0.25">
      <c r="B28" s="1" t="s">
        <v>11</v>
      </c>
      <c r="C28" s="1" t="s">
        <v>19</v>
      </c>
    </row>
    <row r="29" spans="2:9" ht="15.75" x14ac:dyDescent="0.25">
      <c r="B29" s="1" t="s">
        <v>26</v>
      </c>
      <c r="C29" s="1" t="s">
        <v>20</v>
      </c>
    </row>
    <row r="31" spans="2:9" ht="15.75" thickBot="1" x14ac:dyDescent="0.3"/>
    <row r="32" spans="2:9" ht="15.75" x14ac:dyDescent="0.25">
      <c r="B32" s="43"/>
      <c r="C32" s="44" t="s">
        <v>50</v>
      </c>
      <c r="D32" s="44"/>
      <c r="E32" s="44"/>
      <c r="F32" s="44"/>
      <c r="G32" s="44">
        <v>2023</v>
      </c>
      <c r="H32" s="44"/>
      <c r="I32" s="41">
        <v>2024</v>
      </c>
    </row>
    <row r="33" spans="2:9" ht="15.75" x14ac:dyDescent="0.25">
      <c r="B33" s="35"/>
      <c r="C33" s="3" t="s">
        <v>21</v>
      </c>
      <c r="D33" s="1"/>
      <c r="E33" s="1"/>
      <c r="F33" s="1"/>
      <c r="G33" s="5">
        <v>3.73</v>
      </c>
      <c r="H33" s="5"/>
      <c r="I33" s="42">
        <v>3.79</v>
      </c>
    </row>
    <row r="34" spans="2:9" ht="15.75" x14ac:dyDescent="0.25">
      <c r="B34" s="35"/>
      <c r="C34" s="3" t="s">
        <v>22</v>
      </c>
      <c r="D34" s="1"/>
      <c r="E34" s="1"/>
      <c r="F34" s="1"/>
      <c r="G34" s="5">
        <v>2.19</v>
      </c>
      <c r="H34" s="5"/>
      <c r="I34" s="36">
        <v>2.23</v>
      </c>
    </row>
    <row r="35" spans="2:9" ht="15.75" x14ac:dyDescent="0.25">
      <c r="B35" s="35"/>
      <c r="C35" s="1"/>
      <c r="D35" s="1"/>
      <c r="E35" s="1"/>
      <c r="F35" s="1"/>
      <c r="G35" s="5"/>
      <c r="H35" s="5"/>
      <c r="I35" s="36"/>
    </row>
    <row r="36" spans="2:9" ht="15.75" x14ac:dyDescent="0.25">
      <c r="B36" s="35"/>
      <c r="C36" s="1" t="s">
        <v>23</v>
      </c>
      <c r="D36" s="1"/>
      <c r="E36" s="1"/>
      <c r="F36" s="1"/>
      <c r="G36" s="5"/>
      <c r="H36" s="5"/>
      <c r="I36" s="36"/>
    </row>
    <row r="37" spans="2:9" ht="16.5" thickBot="1" x14ac:dyDescent="0.3">
      <c r="B37" s="37"/>
      <c r="C37" s="38" t="s">
        <v>24</v>
      </c>
      <c r="D37" s="38"/>
      <c r="E37" s="38"/>
      <c r="F37" s="38"/>
      <c r="G37" s="39">
        <v>0.61</v>
      </c>
      <c r="H37" s="39"/>
      <c r="I37" s="40">
        <v>0.62</v>
      </c>
    </row>
  </sheetData>
  <sheetProtection algorithmName="SHA-512" hashValue="C+fOcYPoUWJneM9oawoODjJfVLxQLednvW/u04mJuCa8vUqhamly/3bEy1FTj1JIljZTBrn0+fYXOinGkD6oMA==" saltValue="7UFD9UT4ZvK2PO+cjrq88A==" spinCount="100000" sheet="1" objects="1" scenarios="1"/>
  <mergeCells count="2">
    <mergeCell ref="B12:K13"/>
    <mergeCell ref="B15:K16"/>
  </mergeCells>
  <hyperlinks>
    <hyperlink ref="I7" r:id="rId1" xr:uid="{386C6B36-2163-4B46-9C2F-8E40F0D68E6B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E8764-3A32-44A1-8BB7-B3915C80E062}">
  <sheetPr>
    <pageSetUpPr fitToPage="1"/>
  </sheetPr>
  <dimension ref="A1:L117"/>
  <sheetViews>
    <sheetView showGridLines="0" showRowColHeaders="0" topLeftCell="A6" zoomScaleNormal="100" zoomScaleSheetLayoutView="110" workbookViewId="0">
      <selection activeCell="B42" sqref="B42"/>
    </sheetView>
  </sheetViews>
  <sheetFormatPr defaultRowHeight="15" x14ac:dyDescent="0.25"/>
  <cols>
    <col min="1" max="1" width="9.7109375" bestFit="1" customWidth="1"/>
    <col min="2" max="2" width="27.7109375" customWidth="1"/>
    <col min="3" max="3" width="13.85546875" customWidth="1"/>
    <col min="4" max="4" width="27.7109375" customWidth="1"/>
    <col min="5" max="5" width="13.85546875" customWidth="1"/>
    <col min="6" max="6" width="10.28515625" customWidth="1"/>
    <col min="7" max="7" width="10.28515625" hidden="1" customWidth="1"/>
    <col min="8" max="8" width="27.7109375" customWidth="1"/>
    <col min="9" max="9" width="9.5703125" customWidth="1"/>
    <col min="10" max="10" width="14.2851562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.75" customHeight="1" x14ac:dyDescent="0.3">
      <c r="A9" s="1"/>
      <c r="B9" s="8" t="s">
        <v>36</v>
      </c>
      <c r="C9" s="1"/>
      <c r="D9" s="1"/>
      <c r="E9" s="1"/>
      <c r="F9" s="1"/>
      <c r="G9" s="1"/>
      <c r="H9" s="1"/>
      <c r="I9" s="1"/>
      <c r="J9" s="1"/>
    </row>
    <row r="10" spans="1:10" ht="5.0999999999999996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customHeight="1" x14ac:dyDescent="0.25">
      <c r="A11" s="1"/>
      <c r="B11" s="1" t="s">
        <v>40</v>
      </c>
      <c r="C11" s="46"/>
      <c r="D11" s="46"/>
      <c r="F11" s="1" t="s">
        <v>43</v>
      </c>
      <c r="G11" s="7"/>
      <c r="H11" s="34"/>
      <c r="I11" s="1"/>
      <c r="J11" s="1"/>
    </row>
    <row r="12" spans="1:10" ht="5.0999999999999996" customHeight="1" x14ac:dyDescent="0.25">
      <c r="A12" s="1"/>
      <c r="B12" s="1"/>
      <c r="C12" s="1"/>
      <c r="D12" s="1"/>
      <c r="F12" s="1"/>
      <c r="G12" s="1"/>
      <c r="H12" s="1"/>
      <c r="I12" s="1"/>
      <c r="J12" s="1"/>
    </row>
    <row r="13" spans="1:10" ht="15.75" customHeight="1" x14ac:dyDescent="0.25">
      <c r="A13" s="1"/>
      <c r="B13" s="1" t="s">
        <v>39</v>
      </c>
      <c r="C13" s="46"/>
      <c r="D13" s="46"/>
      <c r="F13" s="1" t="s">
        <v>42</v>
      </c>
      <c r="G13" s="7"/>
      <c r="H13" s="34"/>
      <c r="I13" s="1"/>
      <c r="J13" s="1"/>
    </row>
    <row r="14" spans="1:10" ht="5.0999999999999996" customHeight="1" x14ac:dyDescent="0.25">
      <c r="A14" s="1"/>
      <c r="B14" s="1"/>
      <c r="C14" s="1"/>
      <c r="D14" s="1"/>
      <c r="F14" s="1"/>
      <c r="G14" s="1"/>
      <c r="H14" s="1"/>
      <c r="I14" s="1"/>
      <c r="J14" s="1"/>
    </row>
    <row r="15" spans="1:10" ht="15.75" customHeight="1" x14ac:dyDescent="0.25">
      <c r="A15" s="1"/>
      <c r="B15" s="1" t="s">
        <v>37</v>
      </c>
      <c r="C15" s="46"/>
      <c r="D15" s="46"/>
      <c r="F15" s="1" t="s">
        <v>41</v>
      </c>
      <c r="G15" s="7"/>
      <c r="H15" s="34"/>
      <c r="I15" s="1"/>
      <c r="J15" s="1"/>
    </row>
    <row r="16" spans="1:10" ht="5.0999999999999996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2" ht="15.75" customHeight="1" x14ac:dyDescent="0.25">
      <c r="A17" s="1"/>
      <c r="B17" s="1" t="s">
        <v>38</v>
      </c>
      <c r="C17" s="46"/>
      <c r="D17" s="46"/>
      <c r="E17" s="1"/>
      <c r="F17" s="1"/>
      <c r="G17" s="1"/>
      <c r="H17" s="1"/>
      <c r="I17" s="1"/>
      <c r="J17" s="1"/>
    </row>
    <row r="18" spans="1:12" ht="5.0999999999999996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2" ht="15.75" customHeight="1" x14ac:dyDescent="0.25">
      <c r="A19" s="1"/>
      <c r="B19" s="1" t="s">
        <v>45</v>
      </c>
      <c r="C19" s="46"/>
      <c r="D19" s="46"/>
      <c r="E19" s="1"/>
      <c r="F19" s="1"/>
      <c r="G19" s="1"/>
      <c r="H19" s="1"/>
      <c r="I19" s="1"/>
      <c r="J19" s="1"/>
    </row>
    <row r="20" spans="1:12" ht="5.0999999999999996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2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ht="16.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ht="47.25" x14ac:dyDescent="0.25">
      <c r="A23" s="16" t="s">
        <v>35</v>
      </c>
      <c r="B23" s="17" t="s">
        <v>14</v>
      </c>
      <c r="C23" s="17" t="s">
        <v>33</v>
      </c>
      <c r="D23" s="17" t="s">
        <v>32</v>
      </c>
      <c r="E23" s="17" t="s">
        <v>34</v>
      </c>
      <c r="F23" s="17" t="s">
        <v>30</v>
      </c>
      <c r="G23" s="17"/>
      <c r="H23" s="17" t="s">
        <v>31</v>
      </c>
      <c r="I23" s="17" t="s">
        <v>28</v>
      </c>
      <c r="J23" s="18" t="s">
        <v>29</v>
      </c>
      <c r="K23" s="6"/>
      <c r="L23" s="6"/>
    </row>
    <row r="24" spans="1:12" x14ac:dyDescent="0.25">
      <c r="A24" s="28"/>
      <c r="B24" s="25"/>
      <c r="C24" s="29"/>
      <c r="D24" s="25"/>
      <c r="E24" s="29"/>
      <c r="F24" s="10">
        <f>+E24-C24</f>
        <v>0</v>
      </c>
      <c r="G24" s="10">
        <f>+F24</f>
        <v>0</v>
      </c>
      <c r="H24" s="25"/>
      <c r="I24" s="23" t="str">
        <f>IF($C$19="","",IF($C$19="Privat bil",IF(E24=0,"",+IF(G24&lt;20001,Vejledning!$I$33,Vejledning!$I$34)),IF(E24="","",Vejledning!$I$37)))</f>
        <v/>
      </c>
      <c r="J24" s="13" t="str">
        <f>IF(I24="","",+F24*I24)</f>
        <v/>
      </c>
    </row>
    <row r="25" spans="1:12" x14ac:dyDescent="0.25">
      <c r="A25" s="30"/>
      <c r="B25" s="26"/>
      <c r="C25" s="31"/>
      <c r="D25" s="26"/>
      <c r="E25" s="31"/>
      <c r="F25" s="11">
        <f t="shared" ref="F25:F77" si="0">+E25-C25</f>
        <v>0</v>
      </c>
      <c r="G25" s="11">
        <f>+G24+F25</f>
        <v>0</v>
      </c>
      <c r="H25" s="26"/>
      <c r="I25" s="23" t="str">
        <f>IF($C$19="","",IF($C$19="Privat bil",IF(E25=0,"",+IF(G25&lt;20001,Vejledning!$I$33,Vejledning!$I$34)),IF(E25="","",Vejledning!$I$37)))</f>
        <v/>
      </c>
      <c r="J25" s="14" t="str">
        <f t="shared" ref="J25:J77" si="1">IF(I25="","",+F25*I25)</f>
        <v/>
      </c>
    </row>
    <row r="26" spans="1:12" x14ac:dyDescent="0.25">
      <c r="A26" s="30"/>
      <c r="B26" s="26"/>
      <c r="C26" s="31"/>
      <c r="D26" s="26"/>
      <c r="E26" s="31"/>
      <c r="F26" s="11">
        <f t="shared" si="0"/>
        <v>0</v>
      </c>
      <c r="G26" s="11">
        <f t="shared" ref="G26:G78" si="2">+G25+F26</f>
        <v>0</v>
      </c>
      <c r="H26" s="26"/>
      <c r="I26" s="23" t="str">
        <f>IF($C$19="","",IF($C$19="Privat bil",IF(E26=0,"",+IF(G26&lt;20001,Vejledning!$I$33,Vejledning!$I$34)),IF(E26="","",Vejledning!$I$37)))</f>
        <v/>
      </c>
      <c r="J26" s="14" t="str">
        <f t="shared" si="1"/>
        <v/>
      </c>
    </row>
    <row r="27" spans="1:12" x14ac:dyDescent="0.25">
      <c r="A27" s="30"/>
      <c r="B27" s="26"/>
      <c r="C27" s="31"/>
      <c r="D27" s="26"/>
      <c r="E27" s="31"/>
      <c r="F27" s="11">
        <f t="shared" si="0"/>
        <v>0</v>
      </c>
      <c r="G27" s="11">
        <f t="shared" si="2"/>
        <v>0</v>
      </c>
      <c r="H27" s="26"/>
      <c r="I27" s="23" t="str">
        <f>IF($C$19="","",IF($C$19="Privat bil",IF(E27=0,"",+IF(G27&lt;20001,Vejledning!$I$33,Vejledning!$I$34)),IF(E27="","",Vejledning!$I$37)))</f>
        <v/>
      </c>
      <c r="J27" s="14" t="str">
        <f t="shared" si="1"/>
        <v/>
      </c>
    </row>
    <row r="28" spans="1:12" x14ac:dyDescent="0.25">
      <c r="A28" s="30"/>
      <c r="B28" s="26"/>
      <c r="C28" s="31"/>
      <c r="D28" s="26"/>
      <c r="E28" s="31"/>
      <c r="F28" s="11">
        <f t="shared" si="0"/>
        <v>0</v>
      </c>
      <c r="G28" s="11">
        <f t="shared" si="2"/>
        <v>0</v>
      </c>
      <c r="H28" s="26"/>
      <c r="I28" s="23" t="str">
        <f>IF($C$19="","",IF($C$19="Privat bil",IF(E28=0,"",+IF(G28&lt;20001,Vejledning!$I$33,Vejledning!$I$34)),IF(E28="","",Vejledning!$I$37)))</f>
        <v/>
      </c>
      <c r="J28" s="14" t="str">
        <f t="shared" si="1"/>
        <v/>
      </c>
    </row>
    <row r="29" spans="1:12" x14ac:dyDescent="0.25">
      <c r="A29" s="30"/>
      <c r="B29" s="26"/>
      <c r="C29" s="31"/>
      <c r="D29" s="26"/>
      <c r="E29" s="31"/>
      <c r="F29" s="11">
        <f t="shared" si="0"/>
        <v>0</v>
      </c>
      <c r="G29" s="11">
        <f t="shared" si="2"/>
        <v>0</v>
      </c>
      <c r="H29" s="26"/>
      <c r="I29" s="23" t="str">
        <f>IF($C$19="","",IF($C$19="Privat bil",IF(E29=0,"",+IF(G29&lt;20001,Vejledning!$I$33,Vejledning!$I$34)),IF(E29="","",Vejledning!$I$37)))</f>
        <v/>
      </c>
      <c r="J29" s="14" t="str">
        <f t="shared" si="1"/>
        <v/>
      </c>
    </row>
    <row r="30" spans="1:12" x14ac:dyDescent="0.25">
      <c r="A30" s="30"/>
      <c r="B30" s="26"/>
      <c r="C30" s="31"/>
      <c r="D30" s="26"/>
      <c r="E30" s="31"/>
      <c r="F30" s="11">
        <f t="shared" si="0"/>
        <v>0</v>
      </c>
      <c r="G30" s="11">
        <f t="shared" si="2"/>
        <v>0</v>
      </c>
      <c r="H30" s="26"/>
      <c r="I30" s="23" t="str">
        <f>IF($C$19="","",IF($C$19="Privat bil",IF(E30=0,"",+IF(G30&lt;20001,Vejledning!$I$33,Vejledning!$I$34)),IF(E30="","",Vejledning!$I$37)))</f>
        <v/>
      </c>
      <c r="J30" s="14" t="str">
        <f t="shared" si="1"/>
        <v/>
      </c>
    </row>
    <row r="31" spans="1:12" x14ac:dyDescent="0.25">
      <c r="A31" s="30"/>
      <c r="B31" s="26"/>
      <c r="C31" s="31"/>
      <c r="D31" s="26"/>
      <c r="E31" s="31"/>
      <c r="F31" s="11">
        <f t="shared" si="0"/>
        <v>0</v>
      </c>
      <c r="G31" s="11">
        <f t="shared" si="2"/>
        <v>0</v>
      </c>
      <c r="H31" s="26"/>
      <c r="I31" s="23" t="str">
        <f>IF($C$19="","",IF($C$19="Privat bil",IF(E31=0,"",+IF(G31&lt;20001,Vejledning!$I$33,Vejledning!$I$34)),IF(E31="","",Vejledning!$I$37)))</f>
        <v/>
      </c>
      <c r="J31" s="14" t="str">
        <f t="shared" si="1"/>
        <v/>
      </c>
    </row>
    <row r="32" spans="1:12" x14ac:dyDescent="0.25">
      <c r="A32" s="30"/>
      <c r="B32" s="26"/>
      <c r="C32" s="31"/>
      <c r="D32" s="26"/>
      <c r="E32" s="31"/>
      <c r="F32" s="11">
        <f t="shared" si="0"/>
        <v>0</v>
      </c>
      <c r="G32" s="11">
        <f t="shared" si="2"/>
        <v>0</v>
      </c>
      <c r="H32" s="26"/>
      <c r="I32" s="23" t="str">
        <f>IF($C$19="","",IF($C$19="Privat bil",IF(E32=0,"",+IF(G32&lt;20001,Vejledning!$I$33,Vejledning!$I$34)),IF(E32="","",Vejledning!$I$37)))</f>
        <v/>
      </c>
      <c r="J32" s="14" t="str">
        <f t="shared" si="1"/>
        <v/>
      </c>
    </row>
    <row r="33" spans="1:10" x14ac:dyDescent="0.25">
      <c r="A33" s="30"/>
      <c r="B33" s="26"/>
      <c r="C33" s="31"/>
      <c r="D33" s="26"/>
      <c r="E33" s="31"/>
      <c r="F33" s="11">
        <f t="shared" si="0"/>
        <v>0</v>
      </c>
      <c r="G33" s="11">
        <f t="shared" si="2"/>
        <v>0</v>
      </c>
      <c r="H33" s="26"/>
      <c r="I33" s="23" t="str">
        <f>IF($C$19="","",IF($C$19="Privat bil",IF(E33=0,"",+IF(G33&lt;20001,Vejledning!$I$33,Vejledning!$I$34)),IF(E33="","",Vejledning!$I$37)))</f>
        <v/>
      </c>
      <c r="J33" s="14" t="str">
        <f t="shared" si="1"/>
        <v/>
      </c>
    </row>
    <row r="34" spans="1:10" x14ac:dyDescent="0.25">
      <c r="A34" s="30"/>
      <c r="B34" s="26"/>
      <c r="C34" s="31"/>
      <c r="D34" s="26"/>
      <c r="E34" s="31"/>
      <c r="F34" s="11">
        <f t="shared" si="0"/>
        <v>0</v>
      </c>
      <c r="G34" s="11">
        <f t="shared" si="2"/>
        <v>0</v>
      </c>
      <c r="H34" s="26"/>
      <c r="I34" s="23" t="str">
        <f>IF($C$19="","",IF($C$19="Privat bil",IF(E34=0,"",+IF(G34&lt;20001,Vejledning!$I$33,Vejledning!$I$34)),IF(E34="","",Vejledning!$I$37)))</f>
        <v/>
      </c>
      <c r="J34" s="14" t="str">
        <f t="shared" si="1"/>
        <v/>
      </c>
    </row>
    <row r="35" spans="1:10" x14ac:dyDescent="0.25">
      <c r="A35" s="30"/>
      <c r="B35" s="26"/>
      <c r="C35" s="31"/>
      <c r="D35" s="26"/>
      <c r="E35" s="31"/>
      <c r="F35" s="11">
        <f t="shared" si="0"/>
        <v>0</v>
      </c>
      <c r="G35" s="11">
        <f t="shared" si="2"/>
        <v>0</v>
      </c>
      <c r="H35" s="26"/>
      <c r="I35" s="23" t="str">
        <f>IF($C$19="","",IF($C$19="Privat bil",IF(E35=0,"",+IF(G35&lt;20001,Vejledning!$I$33,Vejledning!$I$34)),IF(E35="","",Vejledning!$I$37)))</f>
        <v/>
      </c>
      <c r="J35" s="14" t="str">
        <f t="shared" si="1"/>
        <v/>
      </c>
    </row>
    <row r="36" spans="1:10" x14ac:dyDescent="0.25">
      <c r="A36" s="30"/>
      <c r="B36" s="26"/>
      <c r="C36" s="31"/>
      <c r="D36" s="26"/>
      <c r="E36" s="31"/>
      <c r="F36" s="11">
        <f t="shared" si="0"/>
        <v>0</v>
      </c>
      <c r="G36" s="11">
        <f t="shared" si="2"/>
        <v>0</v>
      </c>
      <c r="H36" s="26"/>
      <c r="I36" s="23" t="str">
        <f>IF($C$19="","",IF($C$19="Privat bil",IF(E36=0,"",+IF(G36&lt;20001,Vejledning!$I$33,Vejledning!$I$34)),IF(E36="","",Vejledning!$I$37)))</f>
        <v/>
      </c>
      <c r="J36" s="14" t="str">
        <f t="shared" si="1"/>
        <v/>
      </c>
    </row>
    <row r="37" spans="1:10" x14ac:dyDescent="0.25">
      <c r="A37" s="30"/>
      <c r="B37" s="26"/>
      <c r="C37" s="31"/>
      <c r="D37" s="26"/>
      <c r="E37" s="31"/>
      <c r="F37" s="11">
        <f t="shared" si="0"/>
        <v>0</v>
      </c>
      <c r="G37" s="11">
        <f t="shared" si="2"/>
        <v>0</v>
      </c>
      <c r="H37" s="26"/>
      <c r="I37" s="23" t="str">
        <f>IF($C$19="","",IF($C$19="Privat bil",IF(E37=0,"",+IF(G37&lt;20001,Vejledning!$I$33,Vejledning!$I$34)),IF(E37="","",Vejledning!$I$37)))</f>
        <v/>
      </c>
      <c r="J37" s="14" t="str">
        <f t="shared" si="1"/>
        <v/>
      </c>
    </row>
    <row r="38" spans="1:10" x14ac:dyDescent="0.25">
      <c r="A38" s="30"/>
      <c r="B38" s="26"/>
      <c r="C38" s="31"/>
      <c r="D38" s="26"/>
      <c r="E38" s="31"/>
      <c r="F38" s="11">
        <f t="shared" si="0"/>
        <v>0</v>
      </c>
      <c r="G38" s="11">
        <f t="shared" si="2"/>
        <v>0</v>
      </c>
      <c r="H38" s="26"/>
      <c r="I38" s="23" t="str">
        <f>IF($C$19="","",IF($C$19="Privat bil",IF(E38=0,"",+IF(G38&lt;20001,Vejledning!$I$33,Vejledning!$I$34)),IF(E38="","",Vejledning!$I$37)))</f>
        <v/>
      </c>
      <c r="J38" s="14" t="str">
        <f t="shared" si="1"/>
        <v/>
      </c>
    </row>
    <row r="39" spans="1:10" x14ac:dyDescent="0.25">
      <c r="A39" s="30"/>
      <c r="B39" s="26"/>
      <c r="C39" s="31"/>
      <c r="D39" s="26"/>
      <c r="E39" s="31"/>
      <c r="F39" s="11">
        <f t="shared" si="0"/>
        <v>0</v>
      </c>
      <c r="G39" s="11">
        <f t="shared" si="2"/>
        <v>0</v>
      </c>
      <c r="H39" s="26"/>
      <c r="I39" s="23" t="str">
        <f>IF($C$19="","",IF($C$19="Privat bil",IF(E39=0,"",+IF(G39&lt;20001,Vejledning!$I$33,Vejledning!$I$34)),IF(E39="","",Vejledning!$I$37)))</f>
        <v/>
      </c>
      <c r="J39" s="14" t="str">
        <f t="shared" si="1"/>
        <v/>
      </c>
    </row>
    <row r="40" spans="1:10" x14ac:dyDescent="0.25">
      <c r="A40" s="30"/>
      <c r="B40" s="26"/>
      <c r="C40" s="31"/>
      <c r="D40" s="26"/>
      <c r="E40" s="31"/>
      <c r="F40" s="11">
        <f t="shared" si="0"/>
        <v>0</v>
      </c>
      <c r="G40" s="11">
        <f t="shared" si="2"/>
        <v>0</v>
      </c>
      <c r="H40" s="26"/>
      <c r="I40" s="23" t="str">
        <f>IF($C$19="","",IF($C$19="Privat bil",IF(E40=0,"",+IF(G40&lt;20001,Vejledning!$I$33,Vejledning!$I$34)),IF(E40="","",Vejledning!$I$37)))</f>
        <v/>
      </c>
      <c r="J40" s="14" t="str">
        <f t="shared" si="1"/>
        <v/>
      </c>
    </row>
    <row r="41" spans="1:10" x14ac:dyDescent="0.25">
      <c r="A41" s="30"/>
      <c r="B41" s="26"/>
      <c r="C41" s="31"/>
      <c r="D41" s="26"/>
      <c r="E41" s="31"/>
      <c r="F41" s="11">
        <f t="shared" si="0"/>
        <v>0</v>
      </c>
      <c r="G41" s="11" t="e">
        <f>+#REF!+F41</f>
        <v>#REF!</v>
      </c>
      <c r="H41" s="26"/>
      <c r="I41" s="23" t="str">
        <f>IF($C$19="","",IF($C$19="Privat bil",IF(E41=0,"",+IF(G41&lt;20001,Vejledning!$I$33,Vejledning!$I$34)),IF(E41="","",Vejledning!$I$37)))</f>
        <v/>
      </c>
      <c r="J41" s="14" t="str">
        <f t="shared" si="1"/>
        <v/>
      </c>
    </row>
    <row r="42" spans="1:10" x14ac:dyDescent="0.25">
      <c r="A42" s="30"/>
      <c r="B42" s="26"/>
      <c r="C42" s="31"/>
      <c r="D42" s="26"/>
      <c r="E42" s="31"/>
      <c r="F42" s="11">
        <f t="shared" si="0"/>
        <v>0</v>
      </c>
      <c r="G42" s="11" t="e">
        <f t="shared" si="2"/>
        <v>#REF!</v>
      </c>
      <c r="H42" s="26"/>
      <c r="I42" s="23" t="str">
        <f>IF($C$19="","",IF($C$19="Privat bil",IF(E42=0,"",+IF(G42&lt;20001,Vejledning!$I$33,Vejledning!$I$34)),IF(E42="","",Vejledning!$I$37)))</f>
        <v/>
      </c>
      <c r="J42" s="14" t="str">
        <f t="shared" si="1"/>
        <v/>
      </c>
    </row>
    <row r="43" spans="1:10" x14ac:dyDescent="0.25">
      <c r="A43" s="30"/>
      <c r="B43" s="26"/>
      <c r="C43" s="31"/>
      <c r="D43" s="26"/>
      <c r="E43" s="31"/>
      <c r="F43" s="11">
        <f t="shared" si="0"/>
        <v>0</v>
      </c>
      <c r="G43" s="11" t="e">
        <f t="shared" si="2"/>
        <v>#REF!</v>
      </c>
      <c r="H43" s="26"/>
      <c r="I43" s="23" t="str">
        <f>IF($C$19="","",IF($C$19="Privat bil",IF(E43=0,"",+IF(G43&lt;20001,Vejledning!$I$33,Vejledning!$I$34)),IF(E43="","",Vejledning!$I$37)))</f>
        <v/>
      </c>
      <c r="J43" s="14" t="str">
        <f t="shared" si="1"/>
        <v/>
      </c>
    </row>
    <row r="44" spans="1:10" x14ac:dyDescent="0.25">
      <c r="A44" s="30"/>
      <c r="B44" s="26"/>
      <c r="C44" s="31"/>
      <c r="D44" s="26"/>
      <c r="E44" s="31"/>
      <c r="F44" s="11">
        <f t="shared" si="0"/>
        <v>0</v>
      </c>
      <c r="G44" s="11" t="e">
        <f t="shared" si="2"/>
        <v>#REF!</v>
      </c>
      <c r="H44" s="26"/>
      <c r="I44" s="23" t="str">
        <f>IF($C$19="","",IF($C$19="Privat bil",IF(E44=0,"",+IF(G44&lt;20001,Vejledning!$I$33,Vejledning!$I$34)),IF(E44="","",Vejledning!$I$37)))</f>
        <v/>
      </c>
      <c r="J44" s="14" t="str">
        <f t="shared" si="1"/>
        <v/>
      </c>
    </row>
    <row r="45" spans="1:10" x14ac:dyDescent="0.25">
      <c r="A45" s="30"/>
      <c r="B45" s="26"/>
      <c r="C45" s="31"/>
      <c r="D45" s="26"/>
      <c r="E45" s="31"/>
      <c r="F45" s="11">
        <f t="shared" si="0"/>
        <v>0</v>
      </c>
      <c r="G45" s="11" t="e">
        <f t="shared" si="2"/>
        <v>#REF!</v>
      </c>
      <c r="H45" s="26"/>
      <c r="I45" s="23" t="str">
        <f>IF($C$19="","",IF($C$19="Privat bil",IF(E45=0,"",+IF(G45&lt;20001,Vejledning!$I$33,Vejledning!$I$34)),IF(E45="","",Vejledning!$I$37)))</f>
        <v/>
      </c>
      <c r="J45" s="14" t="str">
        <f t="shared" si="1"/>
        <v/>
      </c>
    </row>
    <row r="46" spans="1:10" x14ac:dyDescent="0.25">
      <c r="A46" s="30"/>
      <c r="B46" s="26"/>
      <c r="C46" s="31"/>
      <c r="D46" s="26"/>
      <c r="E46" s="31"/>
      <c r="F46" s="11">
        <f t="shared" si="0"/>
        <v>0</v>
      </c>
      <c r="G46" s="11" t="e">
        <f t="shared" si="2"/>
        <v>#REF!</v>
      </c>
      <c r="H46" s="26"/>
      <c r="I46" s="23" t="str">
        <f>IF($C$19="","",IF($C$19="Privat bil",IF(E46=0,"",+IF(G46&lt;20001,Vejledning!$I$33,Vejledning!$I$34)),IF(E46="","",Vejledning!$I$37)))</f>
        <v/>
      </c>
      <c r="J46" s="14" t="str">
        <f t="shared" si="1"/>
        <v/>
      </c>
    </row>
    <row r="47" spans="1:10" x14ac:dyDescent="0.25">
      <c r="A47" s="30"/>
      <c r="B47" s="26"/>
      <c r="C47" s="31"/>
      <c r="D47" s="26"/>
      <c r="E47" s="31"/>
      <c r="F47" s="11">
        <f t="shared" si="0"/>
        <v>0</v>
      </c>
      <c r="G47" s="11" t="e">
        <f t="shared" si="2"/>
        <v>#REF!</v>
      </c>
      <c r="H47" s="26"/>
      <c r="I47" s="23" t="str">
        <f>IF($C$19="","",IF($C$19="Privat bil",IF(E47=0,"",+IF(G47&lt;20001,Vejledning!$I$33,Vejledning!$I$34)),IF(E47="","",Vejledning!$I$37)))</f>
        <v/>
      </c>
      <c r="J47" s="14" t="str">
        <f t="shared" si="1"/>
        <v/>
      </c>
    </row>
    <row r="48" spans="1:10" x14ac:dyDescent="0.25">
      <c r="A48" s="30"/>
      <c r="B48" s="26"/>
      <c r="C48" s="31"/>
      <c r="D48" s="26"/>
      <c r="E48" s="31"/>
      <c r="F48" s="11">
        <f t="shared" si="0"/>
        <v>0</v>
      </c>
      <c r="G48" s="11" t="e">
        <f t="shared" si="2"/>
        <v>#REF!</v>
      </c>
      <c r="H48" s="26"/>
      <c r="I48" s="23" t="str">
        <f>IF($C$19="","",IF($C$19="Privat bil",IF(E48=0,"",+IF(G48&lt;20001,Vejledning!$I$33,Vejledning!$I$34)),IF(E48="","",Vejledning!$I$37)))</f>
        <v/>
      </c>
      <c r="J48" s="14" t="str">
        <f t="shared" si="1"/>
        <v/>
      </c>
    </row>
    <row r="49" spans="1:10" x14ac:dyDescent="0.25">
      <c r="A49" s="30"/>
      <c r="B49" s="26"/>
      <c r="C49" s="31"/>
      <c r="D49" s="26"/>
      <c r="E49" s="31"/>
      <c r="F49" s="11">
        <f t="shared" si="0"/>
        <v>0</v>
      </c>
      <c r="G49" s="11" t="e">
        <f t="shared" si="2"/>
        <v>#REF!</v>
      </c>
      <c r="H49" s="26"/>
      <c r="I49" s="23" t="str">
        <f>IF($C$19="","",IF($C$19="Privat bil",IF(E49=0,"",+IF(G49&lt;20001,Vejledning!$I$33,Vejledning!$I$34)),IF(E49="","",Vejledning!$I$37)))</f>
        <v/>
      </c>
      <c r="J49" s="14" t="str">
        <f t="shared" si="1"/>
        <v/>
      </c>
    </row>
    <row r="50" spans="1:10" x14ac:dyDescent="0.25">
      <c r="A50" s="30"/>
      <c r="B50" s="26"/>
      <c r="C50" s="31"/>
      <c r="D50" s="26"/>
      <c r="E50" s="31"/>
      <c r="F50" s="11">
        <f t="shared" si="0"/>
        <v>0</v>
      </c>
      <c r="G50" s="11" t="e">
        <f t="shared" si="2"/>
        <v>#REF!</v>
      </c>
      <c r="H50" s="26"/>
      <c r="I50" s="23" t="str">
        <f>IF($C$19="","",IF($C$19="Privat bil",IF(E50=0,"",+IF(G50&lt;20001,Vejledning!$I$33,Vejledning!$I$34)),IF(E50="","",Vejledning!$I$37)))</f>
        <v/>
      </c>
      <c r="J50" s="14" t="str">
        <f t="shared" si="1"/>
        <v/>
      </c>
    </row>
    <row r="51" spans="1:10" x14ac:dyDescent="0.25">
      <c r="A51" s="30"/>
      <c r="B51" s="26"/>
      <c r="C51" s="31"/>
      <c r="D51" s="26"/>
      <c r="E51" s="31"/>
      <c r="F51" s="11">
        <f t="shared" si="0"/>
        <v>0</v>
      </c>
      <c r="G51" s="11" t="e">
        <f t="shared" si="2"/>
        <v>#REF!</v>
      </c>
      <c r="H51" s="26"/>
      <c r="I51" s="23" t="str">
        <f>IF($C$19="","",IF($C$19="Privat bil",IF(E51=0,"",+IF(G51&lt;20001,Vejledning!$I$33,Vejledning!$I$34)),IF(E51="","",Vejledning!$I$37)))</f>
        <v/>
      </c>
      <c r="J51" s="14" t="str">
        <f t="shared" si="1"/>
        <v/>
      </c>
    </row>
    <row r="52" spans="1:10" x14ac:dyDescent="0.25">
      <c r="A52" s="30"/>
      <c r="B52" s="26"/>
      <c r="C52" s="31"/>
      <c r="D52" s="26"/>
      <c r="E52" s="31"/>
      <c r="F52" s="11">
        <f t="shared" si="0"/>
        <v>0</v>
      </c>
      <c r="G52" s="11" t="e">
        <f t="shared" si="2"/>
        <v>#REF!</v>
      </c>
      <c r="H52" s="26"/>
      <c r="I52" s="23" t="str">
        <f>IF($C$19="","",IF($C$19="Privat bil",IF(E52=0,"",+IF(G52&lt;20001,Vejledning!$I$33,Vejledning!$I$34)),IF(E52="","",Vejledning!$I$37)))</f>
        <v/>
      </c>
      <c r="J52" s="14" t="str">
        <f t="shared" si="1"/>
        <v/>
      </c>
    </row>
    <row r="53" spans="1:10" x14ac:dyDescent="0.25">
      <c r="A53" s="30"/>
      <c r="B53" s="26"/>
      <c r="C53" s="31"/>
      <c r="D53" s="26"/>
      <c r="E53" s="31"/>
      <c r="F53" s="11">
        <f t="shared" si="0"/>
        <v>0</v>
      </c>
      <c r="G53" s="11" t="e">
        <f t="shared" si="2"/>
        <v>#REF!</v>
      </c>
      <c r="H53" s="26"/>
      <c r="I53" s="23" t="str">
        <f>IF($C$19="","",IF($C$19="Privat bil",IF(E53=0,"",+IF(G53&lt;20001,Vejledning!$I$33,Vejledning!$I$34)),IF(E53="","",Vejledning!$I$37)))</f>
        <v/>
      </c>
      <c r="J53" s="14" t="str">
        <f t="shared" si="1"/>
        <v/>
      </c>
    </row>
    <row r="54" spans="1:10" x14ac:dyDescent="0.25">
      <c r="A54" s="30"/>
      <c r="B54" s="26"/>
      <c r="C54" s="31"/>
      <c r="D54" s="26"/>
      <c r="E54" s="31"/>
      <c r="F54" s="11">
        <f t="shared" si="0"/>
        <v>0</v>
      </c>
      <c r="G54" s="11" t="e">
        <f t="shared" si="2"/>
        <v>#REF!</v>
      </c>
      <c r="H54" s="26"/>
      <c r="I54" s="23" t="str">
        <f>IF($C$19="","",IF($C$19="Privat bil",IF(E54=0,"",+IF(G54&lt;20001,Vejledning!$I$33,Vejledning!$I$34)),IF(E54="","",Vejledning!$I$37)))</f>
        <v/>
      </c>
      <c r="J54" s="14" t="str">
        <f t="shared" si="1"/>
        <v/>
      </c>
    </row>
    <row r="55" spans="1:10" x14ac:dyDescent="0.25">
      <c r="A55" s="30"/>
      <c r="B55" s="26"/>
      <c r="C55" s="31"/>
      <c r="D55" s="26"/>
      <c r="E55" s="31"/>
      <c r="F55" s="11">
        <f t="shared" si="0"/>
        <v>0</v>
      </c>
      <c r="G55" s="11" t="e">
        <f t="shared" si="2"/>
        <v>#REF!</v>
      </c>
      <c r="H55" s="26"/>
      <c r="I55" s="23" t="str">
        <f>IF($C$19="","",IF($C$19="Privat bil",IF(E55=0,"",+IF(G55&lt;20001,Vejledning!$I$33,Vejledning!$I$34)),IF(E55="","",Vejledning!$I$37)))</f>
        <v/>
      </c>
      <c r="J55" s="14" t="str">
        <f t="shared" si="1"/>
        <v/>
      </c>
    </row>
    <row r="56" spans="1:10" x14ac:dyDescent="0.25">
      <c r="A56" s="30"/>
      <c r="B56" s="26"/>
      <c r="C56" s="31"/>
      <c r="D56" s="26"/>
      <c r="E56" s="31"/>
      <c r="F56" s="11">
        <f t="shared" si="0"/>
        <v>0</v>
      </c>
      <c r="G56" s="11" t="e">
        <f t="shared" si="2"/>
        <v>#REF!</v>
      </c>
      <c r="H56" s="26"/>
      <c r="I56" s="23" t="str">
        <f>IF($C$19="","",IF($C$19="Privat bil",IF(E56=0,"",+IF(G56&lt;20001,Vejledning!$I$33,Vejledning!$I$34)),IF(E56="","",Vejledning!$I$37)))</f>
        <v/>
      </c>
      <c r="J56" s="14" t="str">
        <f t="shared" si="1"/>
        <v/>
      </c>
    </row>
    <row r="57" spans="1:10" x14ac:dyDescent="0.25">
      <c r="A57" s="30"/>
      <c r="B57" s="26"/>
      <c r="C57" s="31"/>
      <c r="D57" s="26"/>
      <c r="E57" s="31"/>
      <c r="F57" s="11">
        <f t="shared" si="0"/>
        <v>0</v>
      </c>
      <c r="G57" s="11" t="e">
        <f t="shared" si="2"/>
        <v>#REF!</v>
      </c>
      <c r="H57" s="26"/>
      <c r="I57" s="23" t="str">
        <f>IF($C$19="","",IF($C$19="Privat bil",IF(E57=0,"",+IF(G57&lt;20001,Vejledning!$I$33,Vejledning!$I$34)),IF(E57="","",Vejledning!$I$37)))</f>
        <v/>
      </c>
      <c r="J57" s="14" t="str">
        <f t="shared" si="1"/>
        <v/>
      </c>
    </row>
    <row r="58" spans="1:10" x14ac:dyDescent="0.25">
      <c r="A58" s="30"/>
      <c r="B58" s="26"/>
      <c r="C58" s="31"/>
      <c r="D58" s="26"/>
      <c r="E58" s="31"/>
      <c r="F58" s="11">
        <f t="shared" si="0"/>
        <v>0</v>
      </c>
      <c r="G58" s="11" t="e">
        <f t="shared" si="2"/>
        <v>#REF!</v>
      </c>
      <c r="H58" s="26"/>
      <c r="I58" s="23" t="str">
        <f>IF($C$19="","",IF($C$19="Privat bil",IF(E58=0,"",+IF(G58&lt;20001,Vejledning!$I$33,Vejledning!$I$34)),IF(E58="","",Vejledning!$I$37)))</f>
        <v/>
      </c>
      <c r="J58" s="14" t="str">
        <f t="shared" si="1"/>
        <v/>
      </c>
    </row>
    <row r="59" spans="1:10" x14ac:dyDescent="0.25">
      <c r="A59" s="30"/>
      <c r="B59" s="26"/>
      <c r="C59" s="31"/>
      <c r="D59" s="26"/>
      <c r="E59" s="31"/>
      <c r="F59" s="11">
        <f t="shared" si="0"/>
        <v>0</v>
      </c>
      <c r="G59" s="11" t="e">
        <f t="shared" si="2"/>
        <v>#REF!</v>
      </c>
      <c r="H59" s="26"/>
      <c r="I59" s="23" t="str">
        <f>IF($C$19="","",IF($C$19="Privat bil",IF(E59=0,"",+IF(G59&lt;20001,Vejledning!$I$33,Vejledning!$I$34)),IF(E59="","",Vejledning!$I$37)))</f>
        <v/>
      </c>
      <c r="J59" s="14" t="str">
        <f t="shared" si="1"/>
        <v/>
      </c>
    </row>
    <row r="60" spans="1:10" x14ac:dyDescent="0.25">
      <c r="A60" s="30"/>
      <c r="B60" s="26"/>
      <c r="C60" s="31"/>
      <c r="D60" s="26"/>
      <c r="E60" s="31"/>
      <c r="F60" s="11">
        <f t="shared" si="0"/>
        <v>0</v>
      </c>
      <c r="G60" s="11" t="e">
        <f t="shared" si="2"/>
        <v>#REF!</v>
      </c>
      <c r="H60" s="26"/>
      <c r="I60" s="23" t="str">
        <f>IF($C$19="","",IF($C$19="Privat bil",IF(E60=0,"",+IF(G60&lt;20001,Vejledning!$I$33,Vejledning!$I$34)),IF(E60="","",Vejledning!$I$37)))</f>
        <v/>
      </c>
      <c r="J60" s="14" t="str">
        <f t="shared" si="1"/>
        <v/>
      </c>
    </row>
    <row r="61" spans="1:10" x14ac:dyDescent="0.25">
      <c r="A61" s="30"/>
      <c r="B61" s="26"/>
      <c r="C61" s="31"/>
      <c r="D61" s="26"/>
      <c r="E61" s="31"/>
      <c r="F61" s="11">
        <f t="shared" si="0"/>
        <v>0</v>
      </c>
      <c r="G61" s="11" t="e">
        <f t="shared" si="2"/>
        <v>#REF!</v>
      </c>
      <c r="H61" s="26"/>
      <c r="I61" s="23" t="str">
        <f>IF($C$19="","",IF($C$19="Privat bil",IF(E61=0,"",+IF(G61&lt;20001,Vejledning!$I$33,Vejledning!$I$34)),IF(E61="","",Vejledning!$I$37)))</f>
        <v/>
      </c>
      <c r="J61" s="14" t="str">
        <f t="shared" si="1"/>
        <v/>
      </c>
    </row>
    <row r="62" spans="1:10" x14ac:dyDescent="0.25">
      <c r="A62" s="30"/>
      <c r="B62" s="26"/>
      <c r="C62" s="31"/>
      <c r="D62" s="26"/>
      <c r="E62" s="31"/>
      <c r="F62" s="11">
        <f t="shared" si="0"/>
        <v>0</v>
      </c>
      <c r="G62" s="11" t="e">
        <f t="shared" si="2"/>
        <v>#REF!</v>
      </c>
      <c r="H62" s="26"/>
      <c r="I62" s="23" t="str">
        <f>IF($C$19="","",IF($C$19="Privat bil",IF(E62=0,"",+IF(G62&lt;20001,Vejledning!$I$33,Vejledning!$I$34)),IF(E62="","",Vejledning!$I$37)))</f>
        <v/>
      </c>
      <c r="J62" s="14" t="str">
        <f t="shared" si="1"/>
        <v/>
      </c>
    </row>
    <row r="63" spans="1:10" x14ac:dyDescent="0.25">
      <c r="A63" s="30"/>
      <c r="B63" s="26"/>
      <c r="C63" s="31"/>
      <c r="D63" s="26"/>
      <c r="E63" s="31"/>
      <c r="F63" s="11">
        <f t="shared" si="0"/>
        <v>0</v>
      </c>
      <c r="G63" s="11" t="e">
        <f t="shared" si="2"/>
        <v>#REF!</v>
      </c>
      <c r="H63" s="26"/>
      <c r="I63" s="23" t="str">
        <f>IF($C$19="","",IF($C$19="Privat bil",IF(E63=0,"",+IF(G63&lt;20001,Vejledning!$I$33,Vejledning!$I$34)),IF(E63="","",Vejledning!$I$37)))</f>
        <v/>
      </c>
      <c r="J63" s="14" t="str">
        <f t="shared" si="1"/>
        <v/>
      </c>
    </row>
    <row r="64" spans="1:10" x14ac:dyDescent="0.25">
      <c r="A64" s="30"/>
      <c r="B64" s="26"/>
      <c r="C64" s="31"/>
      <c r="D64" s="26"/>
      <c r="E64" s="31"/>
      <c r="F64" s="11">
        <f t="shared" si="0"/>
        <v>0</v>
      </c>
      <c r="G64" s="11" t="e">
        <f t="shared" si="2"/>
        <v>#REF!</v>
      </c>
      <c r="H64" s="26"/>
      <c r="I64" s="23" t="str">
        <f>IF($C$19="","",IF($C$19="Privat bil",IF(E64=0,"",+IF(G64&lt;20001,Vejledning!$I$33,Vejledning!$I$34)),IF(E64="","",Vejledning!$I$37)))</f>
        <v/>
      </c>
      <c r="J64" s="14" t="str">
        <f t="shared" si="1"/>
        <v/>
      </c>
    </row>
    <row r="65" spans="1:10" x14ac:dyDescent="0.25">
      <c r="A65" s="30"/>
      <c r="B65" s="26"/>
      <c r="C65" s="31"/>
      <c r="D65" s="26"/>
      <c r="E65" s="31"/>
      <c r="F65" s="11">
        <f t="shared" si="0"/>
        <v>0</v>
      </c>
      <c r="G65" s="11" t="e">
        <f t="shared" si="2"/>
        <v>#REF!</v>
      </c>
      <c r="H65" s="26"/>
      <c r="I65" s="23" t="str">
        <f>IF($C$19="","",IF($C$19="Privat bil",IF(E65=0,"",+IF(G65&lt;20001,Vejledning!$I$33,Vejledning!$I$34)),IF(E65="","",Vejledning!$I$37)))</f>
        <v/>
      </c>
      <c r="J65" s="14" t="str">
        <f t="shared" si="1"/>
        <v/>
      </c>
    </row>
    <row r="66" spans="1:10" x14ac:dyDescent="0.25">
      <c r="A66" s="30"/>
      <c r="B66" s="26"/>
      <c r="C66" s="31"/>
      <c r="D66" s="26"/>
      <c r="E66" s="31"/>
      <c r="F66" s="11">
        <f t="shared" si="0"/>
        <v>0</v>
      </c>
      <c r="G66" s="11" t="e">
        <f t="shared" si="2"/>
        <v>#REF!</v>
      </c>
      <c r="H66" s="26"/>
      <c r="I66" s="23" t="str">
        <f>IF($C$19="","",IF($C$19="Privat bil",IF(E66=0,"",+IF(G66&lt;20001,Vejledning!$I$33,Vejledning!$I$34)),IF(E66="","",Vejledning!$I$37)))</f>
        <v/>
      </c>
      <c r="J66" s="14" t="str">
        <f t="shared" si="1"/>
        <v/>
      </c>
    </row>
    <row r="67" spans="1:10" x14ac:dyDescent="0.25">
      <c r="A67" s="30"/>
      <c r="B67" s="26"/>
      <c r="C67" s="31"/>
      <c r="D67" s="26"/>
      <c r="E67" s="31"/>
      <c r="F67" s="11">
        <f t="shared" si="0"/>
        <v>0</v>
      </c>
      <c r="G67" s="11" t="e">
        <f t="shared" si="2"/>
        <v>#REF!</v>
      </c>
      <c r="H67" s="26"/>
      <c r="I67" s="23" t="str">
        <f>IF($C$19="","",IF($C$19="Privat bil",IF(E67=0,"",+IF(G67&lt;20001,Vejledning!$I$33,Vejledning!$I$34)),IF(E67="","",Vejledning!$I$37)))</f>
        <v/>
      </c>
      <c r="J67" s="14" t="str">
        <f t="shared" si="1"/>
        <v/>
      </c>
    </row>
    <row r="68" spans="1:10" x14ac:dyDescent="0.25">
      <c r="A68" s="30"/>
      <c r="B68" s="26"/>
      <c r="C68" s="31"/>
      <c r="D68" s="26"/>
      <c r="E68" s="31"/>
      <c r="F68" s="11">
        <f t="shared" si="0"/>
        <v>0</v>
      </c>
      <c r="G68" s="11" t="e">
        <f t="shared" si="2"/>
        <v>#REF!</v>
      </c>
      <c r="H68" s="26"/>
      <c r="I68" s="23" t="str">
        <f>IF($C$19="","",IF($C$19="Privat bil",IF(E68=0,"",+IF(G68&lt;20001,Vejledning!$I$33,Vejledning!$I$34)),IF(E68="","",Vejledning!$I$37)))</f>
        <v/>
      </c>
      <c r="J68" s="14" t="str">
        <f t="shared" si="1"/>
        <v/>
      </c>
    </row>
    <row r="69" spans="1:10" x14ac:dyDescent="0.25">
      <c r="A69" s="30"/>
      <c r="B69" s="26"/>
      <c r="C69" s="31"/>
      <c r="D69" s="26"/>
      <c r="E69" s="31"/>
      <c r="F69" s="11">
        <f t="shared" si="0"/>
        <v>0</v>
      </c>
      <c r="G69" s="11" t="e">
        <f t="shared" si="2"/>
        <v>#REF!</v>
      </c>
      <c r="H69" s="26"/>
      <c r="I69" s="23" t="str">
        <f>IF($C$19="","",IF($C$19="Privat bil",IF(E69=0,"",+IF(G69&lt;20001,Vejledning!$I$33,Vejledning!$I$34)),IF(E69="","",Vejledning!$I$37)))</f>
        <v/>
      </c>
      <c r="J69" s="14" t="str">
        <f t="shared" si="1"/>
        <v/>
      </c>
    </row>
    <row r="70" spans="1:10" x14ac:dyDescent="0.25">
      <c r="A70" s="30"/>
      <c r="B70" s="26"/>
      <c r="C70" s="31"/>
      <c r="D70" s="26"/>
      <c r="E70" s="31"/>
      <c r="F70" s="11">
        <f t="shared" si="0"/>
        <v>0</v>
      </c>
      <c r="G70" s="11" t="e">
        <f t="shared" si="2"/>
        <v>#REF!</v>
      </c>
      <c r="H70" s="26"/>
      <c r="I70" s="23" t="str">
        <f>IF($C$19="","",IF($C$19="Privat bil",IF(E70=0,"",+IF(G70&lt;20001,Vejledning!$I$33,Vejledning!$I$34)),IF(E70="","",Vejledning!$I$37)))</f>
        <v/>
      </c>
      <c r="J70" s="14" t="str">
        <f t="shared" si="1"/>
        <v/>
      </c>
    </row>
    <row r="71" spans="1:10" x14ac:dyDescent="0.25">
      <c r="A71" s="30"/>
      <c r="B71" s="26"/>
      <c r="C71" s="31"/>
      <c r="D71" s="26"/>
      <c r="E71" s="31"/>
      <c r="F71" s="11">
        <f t="shared" si="0"/>
        <v>0</v>
      </c>
      <c r="G71" s="11" t="e">
        <f t="shared" si="2"/>
        <v>#REF!</v>
      </c>
      <c r="H71" s="26"/>
      <c r="I71" s="23" t="str">
        <f>IF($C$19="","",IF($C$19="Privat bil",IF(E71=0,"",+IF(G71&lt;20001,Vejledning!$I$33,Vejledning!$I$34)),IF(E71="","",Vejledning!$I$37)))</f>
        <v/>
      </c>
      <c r="J71" s="14" t="str">
        <f t="shared" si="1"/>
        <v/>
      </c>
    </row>
    <row r="72" spans="1:10" x14ac:dyDescent="0.25">
      <c r="A72" s="30"/>
      <c r="B72" s="26"/>
      <c r="C72" s="31"/>
      <c r="D72" s="26"/>
      <c r="E72" s="31"/>
      <c r="F72" s="11">
        <f t="shared" si="0"/>
        <v>0</v>
      </c>
      <c r="G72" s="11" t="e">
        <f t="shared" si="2"/>
        <v>#REF!</v>
      </c>
      <c r="H72" s="26"/>
      <c r="I72" s="23" t="str">
        <f>IF($C$19="","",IF($C$19="Privat bil",IF(E72=0,"",+IF(G72&lt;20001,Vejledning!$I$33,Vejledning!$I$34)),IF(E72="","",Vejledning!$I$37)))</f>
        <v/>
      </c>
      <c r="J72" s="14" t="str">
        <f t="shared" si="1"/>
        <v/>
      </c>
    </row>
    <row r="73" spans="1:10" x14ac:dyDescent="0.25">
      <c r="A73" s="30"/>
      <c r="B73" s="26"/>
      <c r="C73" s="31"/>
      <c r="D73" s="26"/>
      <c r="E73" s="31"/>
      <c r="F73" s="11">
        <f t="shared" si="0"/>
        <v>0</v>
      </c>
      <c r="G73" s="11" t="e">
        <f t="shared" si="2"/>
        <v>#REF!</v>
      </c>
      <c r="H73" s="26"/>
      <c r="I73" s="23" t="str">
        <f>IF($C$19="","",IF($C$19="Privat bil",IF(E73=0,"",+IF(G73&lt;20001,Vejledning!$I$33,Vejledning!$I$34)),IF(E73="","",Vejledning!$I$37)))</f>
        <v/>
      </c>
      <c r="J73" s="14" t="str">
        <f t="shared" si="1"/>
        <v/>
      </c>
    </row>
    <row r="74" spans="1:10" x14ac:dyDescent="0.25">
      <c r="A74" s="30"/>
      <c r="B74" s="26"/>
      <c r="C74" s="31"/>
      <c r="D74" s="26"/>
      <c r="E74" s="31"/>
      <c r="F74" s="11">
        <f t="shared" si="0"/>
        <v>0</v>
      </c>
      <c r="G74" s="11" t="e">
        <f t="shared" si="2"/>
        <v>#REF!</v>
      </c>
      <c r="H74" s="26"/>
      <c r="I74" s="23" t="str">
        <f>IF($C$19="","",IF($C$19="Privat bil",IF(E74=0,"",+IF(G74&lt;20001,Vejledning!$I$33,Vejledning!$I$34)),IF(E74="","",Vejledning!$I$37)))</f>
        <v/>
      </c>
      <c r="J74" s="14" t="str">
        <f t="shared" si="1"/>
        <v/>
      </c>
    </row>
    <row r="75" spans="1:10" x14ac:dyDescent="0.25">
      <c r="A75" s="30"/>
      <c r="B75" s="26"/>
      <c r="C75" s="31"/>
      <c r="D75" s="26"/>
      <c r="E75" s="31"/>
      <c r="F75" s="11">
        <f t="shared" si="0"/>
        <v>0</v>
      </c>
      <c r="G75" s="11" t="e">
        <f t="shared" si="2"/>
        <v>#REF!</v>
      </c>
      <c r="H75" s="26"/>
      <c r="I75" s="23" t="str">
        <f>IF($C$19="","",IF($C$19="Privat bil",IF(E75=0,"",+IF(G75&lt;20001,Vejledning!$I$33,Vejledning!$I$34)),IF(E75="","",Vejledning!$I$37)))</f>
        <v/>
      </c>
      <c r="J75" s="14" t="str">
        <f t="shared" si="1"/>
        <v/>
      </c>
    </row>
    <row r="76" spans="1:10" x14ac:dyDescent="0.25">
      <c r="A76" s="30"/>
      <c r="B76" s="26"/>
      <c r="C76" s="31"/>
      <c r="D76" s="26"/>
      <c r="E76" s="31"/>
      <c r="F76" s="11">
        <f t="shared" si="0"/>
        <v>0</v>
      </c>
      <c r="G76" s="11" t="e">
        <f t="shared" si="2"/>
        <v>#REF!</v>
      </c>
      <c r="H76" s="26"/>
      <c r="I76" s="23" t="str">
        <f>IF($C$19="","",IF($C$19="Privat bil",IF(E76=0,"",+IF(G76&lt;20001,Vejledning!$I$33,Vejledning!$I$34)),IF(E76="","",Vejledning!$I$37)))</f>
        <v/>
      </c>
      <c r="J76" s="14" t="str">
        <f t="shared" si="1"/>
        <v/>
      </c>
    </row>
    <row r="77" spans="1:10" x14ac:dyDescent="0.25">
      <c r="A77" s="30"/>
      <c r="B77" s="26"/>
      <c r="C77" s="31"/>
      <c r="D77" s="26"/>
      <c r="E77" s="31"/>
      <c r="F77" s="11">
        <f t="shared" si="0"/>
        <v>0</v>
      </c>
      <c r="G77" s="11" t="e">
        <f t="shared" si="2"/>
        <v>#REF!</v>
      </c>
      <c r="H77" s="26"/>
      <c r="I77" s="23" t="str">
        <f>IF($C$19="","",IF($C$19="Privat bil",IF(E77=0,"",+IF(G77&lt;20001,Vejledning!$I$33,Vejledning!$I$34)),IF(E77="","",Vejledning!$I$37)))</f>
        <v/>
      </c>
      <c r="J77" s="14" t="str">
        <f t="shared" si="1"/>
        <v/>
      </c>
    </row>
    <row r="78" spans="1:10" x14ac:dyDescent="0.25">
      <c r="A78" s="30"/>
      <c r="B78" s="26"/>
      <c r="C78" s="31"/>
      <c r="D78" s="26"/>
      <c r="E78" s="31"/>
      <c r="F78" s="11">
        <f t="shared" ref="F78:F116" si="3">+E78-C78</f>
        <v>0</v>
      </c>
      <c r="G78" s="11" t="e">
        <f t="shared" si="2"/>
        <v>#REF!</v>
      </c>
      <c r="H78" s="26"/>
      <c r="I78" s="23" t="str">
        <f>IF($C$19="","",IF($C$19="Privat bil",IF(E78=0,"",+IF(G78&lt;20001,Vejledning!$I$33,Vejledning!$I$34)),IF(E78="","",Vejledning!$I$37)))</f>
        <v/>
      </c>
      <c r="J78" s="14" t="str">
        <f t="shared" ref="J78:J116" si="4">IF(I78="","",+F78*I78)</f>
        <v/>
      </c>
    </row>
    <row r="79" spans="1:10" x14ac:dyDescent="0.25">
      <c r="A79" s="30"/>
      <c r="B79" s="26"/>
      <c r="C79" s="31"/>
      <c r="D79" s="26"/>
      <c r="E79" s="31"/>
      <c r="F79" s="11">
        <f t="shared" si="3"/>
        <v>0</v>
      </c>
      <c r="G79" s="11" t="e">
        <f t="shared" ref="G79:G116" si="5">+G78+F79</f>
        <v>#REF!</v>
      </c>
      <c r="H79" s="26"/>
      <c r="I79" s="23" t="str">
        <f>IF($C$19="","",IF($C$19="Privat bil",IF(E79=0,"",+IF(G79&lt;20001,Vejledning!$I$33,Vejledning!$I$34)),IF(E79="","",Vejledning!$I$37)))</f>
        <v/>
      </c>
      <c r="J79" s="14" t="str">
        <f t="shared" si="4"/>
        <v/>
      </c>
    </row>
    <row r="80" spans="1:10" x14ac:dyDescent="0.25">
      <c r="A80" s="30"/>
      <c r="B80" s="26"/>
      <c r="C80" s="31"/>
      <c r="D80" s="26"/>
      <c r="E80" s="31"/>
      <c r="F80" s="11">
        <f t="shared" si="3"/>
        <v>0</v>
      </c>
      <c r="G80" s="11" t="e">
        <f t="shared" si="5"/>
        <v>#REF!</v>
      </c>
      <c r="H80" s="26"/>
      <c r="I80" s="23" t="str">
        <f>IF($C$19="","",IF($C$19="Privat bil",IF(E80=0,"",+IF(G80&lt;20001,Vejledning!$I$33,Vejledning!$I$34)),IF(E80="","",Vejledning!$I$37)))</f>
        <v/>
      </c>
      <c r="J80" s="14" t="str">
        <f t="shared" si="4"/>
        <v/>
      </c>
    </row>
    <row r="81" spans="1:10" x14ac:dyDescent="0.25">
      <c r="A81" s="30"/>
      <c r="B81" s="26"/>
      <c r="C81" s="31"/>
      <c r="D81" s="26"/>
      <c r="E81" s="31"/>
      <c r="F81" s="11">
        <f t="shared" si="3"/>
        <v>0</v>
      </c>
      <c r="G81" s="11" t="e">
        <f t="shared" si="5"/>
        <v>#REF!</v>
      </c>
      <c r="H81" s="26"/>
      <c r="I81" s="23" t="str">
        <f>IF($C$19="","",IF($C$19="Privat bil",IF(E81=0,"",+IF(G81&lt;20001,Vejledning!$I$33,Vejledning!$I$34)),IF(E81="","",Vejledning!$I$37)))</f>
        <v/>
      </c>
      <c r="J81" s="14" t="str">
        <f t="shared" si="4"/>
        <v/>
      </c>
    </row>
    <row r="82" spans="1:10" x14ac:dyDescent="0.25">
      <c r="A82" s="30"/>
      <c r="B82" s="26"/>
      <c r="C82" s="31"/>
      <c r="D82" s="26"/>
      <c r="E82" s="31"/>
      <c r="F82" s="11">
        <f t="shared" si="3"/>
        <v>0</v>
      </c>
      <c r="G82" s="11" t="e">
        <f t="shared" si="5"/>
        <v>#REF!</v>
      </c>
      <c r="H82" s="26"/>
      <c r="I82" s="23" t="str">
        <f>IF($C$19="","",IF($C$19="Privat bil",IF(E82=0,"",+IF(G82&lt;20001,Vejledning!$I$33,Vejledning!$I$34)),IF(E82="","",Vejledning!$I$37)))</f>
        <v/>
      </c>
      <c r="J82" s="14" t="str">
        <f t="shared" si="4"/>
        <v/>
      </c>
    </row>
    <row r="83" spans="1:10" x14ac:dyDescent="0.25">
      <c r="A83" s="30"/>
      <c r="B83" s="26"/>
      <c r="C83" s="31"/>
      <c r="D83" s="26"/>
      <c r="E83" s="31"/>
      <c r="F83" s="11">
        <f t="shared" si="3"/>
        <v>0</v>
      </c>
      <c r="G83" s="11" t="e">
        <f t="shared" si="5"/>
        <v>#REF!</v>
      </c>
      <c r="H83" s="26"/>
      <c r="I83" s="23" t="str">
        <f>IF($C$19="","",IF($C$19="Privat bil",IF(E83=0,"",+IF(G83&lt;20001,Vejledning!$I$33,Vejledning!$I$34)),IF(E83="","",Vejledning!$I$37)))</f>
        <v/>
      </c>
      <c r="J83" s="14" t="str">
        <f t="shared" si="4"/>
        <v/>
      </c>
    </row>
    <row r="84" spans="1:10" x14ac:dyDescent="0.25">
      <c r="A84" s="30"/>
      <c r="B84" s="26"/>
      <c r="C84" s="31"/>
      <c r="D84" s="26"/>
      <c r="E84" s="31"/>
      <c r="F84" s="11">
        <f t="shared" si="3"/>
        <v>0</v>
      </c>
      <c r="G84" s="11" t="e">
        <f t="shared" si="5"/>
        <v>#REF!</v>
      </c>
      <c r="H84" s="26"/>
      <c r="I84" s="23" t="str">
        <f>IF($C$19="","",IF($C$19="Privat bil",IF(E84=0,"",+IF(G84&lt;20001,Vejledning!$I$33,Vejledning!$I$34)),IF(E84="","",Vejledning!$I$37)))</f>
        <v/>
      </c>
      <c r="J84" s="14" t="str">
        <f t="shared" si="4"/>
        <v/>
      </c>
    </row>
    <row r="85" spans="1:10" x14ac:dyDescent="0.25">
      <c r="A85" s="30"/>
      <c r="B85" s="26"/>
      <c r="C85" s="31"/>
      <c r="D85" s="26"/>
      <c r="E85" s="31"/>
      <c r="F85" s="11">
        <f t="shared" si="3"/>
        <v>0</v>
      </c>
      <c r="G85" s="11" t="e">
        <f t="shared" si="5"/>
        <v>#REF!</v>
      </c>
      <c r="H85" s="26"/>
      <c r="I85" s="23" t="str">
        <f>IF($C$19="","",IF($C$19="Privat bil",IF(E85=0,"",+IF(G85&lt;20001,Vejledning!$I$33,Vejledning!$I$34)),IF(E85="","",Vejledning!$I$37)))</f>
        <v/>
      </c>
      <c r="J85" s="14" t="str">
        <f t="shared" si="4"/>
        <v/>
      </c>
    </row>
    <row r="86" spans="1:10" x14ac:dyDescent="0.25">
      <c r="A86" s="30"/>
      <c r="B86" s="26"/>
      <c r="C86" s="31"/>
      <c r="D86" s="26"/>
      <c r="E86" s="31"/>
      <c r="F86" s="11">
        <f t="shared" si="3"/>
        <v>0</v>
      </c>
      <c r="G86" s="11" t="e">
        <f t="shared" si="5"/>
        <v>#REF!</v>
      </c>
      <c r="H86" s="26"/>
      <c r="I86" s="23" t="str">
        <f>IF($C$19="","",IF($C$19="Privat bil",IF(E86=0,"",+IF(G86&lt;20001,Vejledning!$I$33,Vejledning!$I$34)),IF(E86="","",Vejledning!$I$37)))</f>
        <v/>
      </c>
      <c r="J86" s="14" t="str">
        <f t="shared" si="4"/>
        <v/>
      </c>
    </row>
    <row r="87" spans="1:10" x14ac:dyDescent="0.25">
      <c r="A87" s="30"/>
      <c r="B87" s="26"/>
      <c r="C87" s="31"/>
      <c r="D87" s="26"/>
      <c r="E87" s="31"/>
      <c r="F87" s="11">
        <f t="shared" si="3"/>
        <v>0</v>
      </c>
      <c r="G87" s="11" t="e">
        <f t="shared" si="5"/>
        <v>#REF!</v>
      </c>
      <c r="H87" s="26"/>
      <c r="I87" s="23" t="str">
        <f>IF($C$19="","",IF($C$19="Privat bil",IF(E87=0,"",+IF(G87&lt;20001,Vejledning!$I$33,Vejledning!$I$34)),IF(E87="","",Vejledning!$I$37)))</f>
        <v/>
      </c>
      <c r="J87" s="14" t="str">
        <f t="shared" si="4"/>
        <v/>
      </c>
    </row>
    <row r="88" spans="1:10" x14ac:dyDescent="0.25">
      <c r="A88" s="30"/>
      <c r="B88" s="26"/>
      <c r="C88" s="31"/>
      <c r="D88" s="26"/>
      <c r="E88" s="31"/>
      <c r="F88" s="11">
        <f t="shared" si="3"/>
        <v>0</v>
      </c>
      <c r="G88" s="11" t="e">
        <f t="shared" si="5"/>
        <v>#REF!</v>
      </c>
      <c r="H88" s="26"/>
      <c r="I88" s="23" t="str">
        <f>IF($C$19="","",IF($C$19="Privat bil",IF(E88=0,"",+IF(G88&lt;20001,Vejledning!$I$33,Vejledning!$I$34)),IF(E88="","",Vejledning!$I$37)))</f>
        <v/>
      </c>
      <c r="J88" s="14" t="str">
        <f t="shared" si="4"/>
        <v/>
      </c>
    </row>
    <row r="89" spans="1:10" x14ac:dyDescent="0.25">
      <c r="A89" s="30"/>
      <c r="B89" s="26"/>
      <c r="C89" s="31"/>
      <c r="D89" s="26"/>
      <c r="E89" s="31"/>
      <c r="F89" s="11">
        <f t="shared" si="3"/>
        <v>0</v>
      </c>
      <c r="G89" s="11" t="e">
        <f t="shared" si="5"/>
        <v>#REF!</v>
      </c>
      <c r="H89" s="26"/>
      <c r="I89" s="23" t="str">
        <f>IF($C$19="","",IF($C$19="Privat bil",IF(E89=0,"",+IF(G89&lt;20001,Vejledning!$I$33,Vejledning!$I$34)),IF(E89="","",Vejledning!$I$37)))</f>
        <v/>
      </c>
      <c r="J89" s="14" t="str">
        <f t="shared" si="4"/>
        <v/>
      </c>
    </row>
    <row r="90" spans="1:10" x14ac:dyDescent="0.25">
      <c r="A90" s="30"/>
      <c r="B90" s="26"/>
      <c r="C90" s="31"/>
      <c r="D90" s="26"/>
      <c r="E90" s="31"/>
      <c r="F90" s="11">
        <f t="shared" si="3"/>
        <v>0</v>
      </c>
      <c r="G90" s="11" t="e">
        <f t="shared" si="5"/>
        <v>#REF!</v>
      </c>
      <c r="H90" s="26"/>
      <c r="I90" s="23" t="str">
        <f>IF($C$19="","",IF($C$19="Privat bil",IF(E90=0,"",+IF(G90&lt;20001,Vejledning!$I$33,Vejledning!$I$34)),IF(E90="","",Vejledning!$I$37)))</f>
        <v/>
      </c>
      <c r="J90" s="14" t="str">
        <f t="shared" si="4"/>
        <v/>
      </c>
    </row>
    <row r="91" spans="1:10" x14ac:dyDescent="0.25">
      <c r="A91" s="30"/>
      <c r="B91" s="26"/>
      <c r="C91" s="31"/>
      <c r="D91" s="26"/>
      <c r="E91" s="31"/>
      <c r="F91" s="11">
        <f t="shared" si="3"/>
        <v>0</v>
      </c>
      <c r="G91" s="11" t="e">
        <f t="shared" si="5"/>
        <v>#REF!</v>
      </c>
      <c r="H91" s="26"/>
      <c r="I91" s="23" t="str">
        <f>IF($C$19="","",IF($C$19="Privat bil",IF(E91=0,"",+IF(G91&lt;20001,Vejledning!$I$33,Vejledning!$I$34)),IF(E91="","",Vejledning!$I$37)))</f>
        <v/>
      </c>
      <c r="J91" s="14" t="str">
        <f t="shared" si="4"/>
        <v/>
      </c>
    </row>
    <row r="92" spans="1:10" x14ac:dyDescent="0.25">
      <c r="A92" s="30"/>
      <c r="B92" s="26"/>
      <c r="C92" s="31"/>
      <c r="D92" s="26"/>
      <c r="E92" s="31"/>
      <c r="F92" s="11">
        <f t="shared" si="3"/>
        <v>0</v>
      </c>
      <c r="G92" s="11" t="e">
        <f t="shared" si="5"/>
        <v>#REF!</v>
      </c>
      <c r="H92" s="26"/>
      <c r="I92" s="23" t="str">
        <f>IF($C$19="","",IF($C$19="Privat bil",IF(E92=0,"",+IF(G92&lt;20001,Vejledning!$I$33,Vejledning!$I$34)),IF(E92="","",Vejledning!$I$37)))</f>
        <v/>
      </c>
      <c r="J92" s="14" t="str">
        <f t="shared" si="4"/>
        <v/>
      </c>
    </row>
    <row r="93" spans="1:10" x14ac:dyDescent="0.25">
      <c r="A93" s="30"/>
      <c r="B93" s="26"/>
      <c r="C93" s="31"/>
      <c r="D93" s="26"/>
      <c r="E93" s="31"/>
      <c r="F93" s="11">
        <f t="shared" si="3"/>
        <v>0</v>
      </c>
      <c r="G93" s="11" t="e">
        <f t="shared" si="5"/>
        <v>#REF!</v>
      </c>
      <c r="H93" s="26"/>
      <c r="I93" s="23" t="str">
        <f>IF($C$19="","",IF($C$19="Privat bil",IF(E93=0,"",+IF(G93&lt;20001,Vejledning!$I$33,Vejledning!$I$34)),IF(E93="","",Vejledning!$I$37)))</f>
        <v/>
      </c>
      <c r="J93" s="14" t="str">
        <f t="shared" si="4"/>
        <v/>
      </c>
    </row>
    <row r="94" spans="1:10" x14ac:dyDescent="0.25">
      <c r="A94" s="30"/>
      <c r="B94" s="26"/>
      <c r="C94" s="31"/>
      <c r="D94" s="26"/>
      <c r="E94" s="31"/>
      <c r="F94" s="11">
        <f t="shared" si="3"/>
        <v>0</v>
      </c>
      <c r="G94" s="11" t="e">
        <f t="shared" si="5"/>
        <v>#REF!</v>
      </c>
      <c r="H94" s="26"/>
      <c r="I94" s="23" t="str">
        <f>IF($C$19="","",IF($C$19="Privat bil",IF(E94=0,"",+IF(G94&lt;20001,Vejledning!$I$33,Vejledning!$I$34)),IF(E94="","",Vejledning!$I$37)))</f>
        <v/>
      </c>
      <c r="J94" s="14" t="str">
        <f t="shared" si="4"/>
        <v/>
      </c>
    </row>
    <row r="95" spans="1:10" x14ac:dyDescent="0.25">
      <c r="A95" s="30"/>
      <c r="B95" s="26"/>
      <c r="C95" s="31"/>
      <c r="D95" s="26"/>
      <c r="E95" s="31"/>
      <c r="F95" s="11">
        <f t="shared" si="3"/>
        <v>0</v>
      </c>
      <c r="G95" s="11" t="e">
        <f t="shared" si="5"/>
        <v>#REF!</v>
      </c>
      <c r="H95" s="26"/>
      <c r="I95" s="23" t="str">
        <f>IF($C$19="","",IF($C$19="Privat bil",IF(E95=0,"",+IF(G95&lt;20001,Vejledning!$I$33,Vejledning!$I$34)),IF(E95="","",Vejledning!$I$37)))</f>
        <v/>
      </c>
      <c r="J95" s="14" t="str">
        <f t="shared" si="4"/>
        <v/>
      </c>
    </row>
    <row r="96" spans="1:10" x14ac:dyDescent="0.25">
      <c r="A96" s="30"/>
      <c r="B96" s="26"/>
      <c r="C96" s="31"/>
      <c r="D96" s="26"/>
      <c r="E96" s="31"/>
      <c r="F96" s="11">
        <f t="shared" si="3"/>
        <v>0</v>
      </c>
      <c r="G96" s="11" t="e">
        <f t="shared" si="5"/>
        <v>#REF!</v>
      </c>
      <c r="H96" s="26"/>
      <c r="I96" s="23" t="str">
        <f>IF($C$19="","",IF($C$19="Privat bil",IF(E96=0,"",+IF(G96&lt;20001,Vejledning!$I$33,Vejledning!$I$34)),IF(E96="","",Vejledning!$I$37)))</f>
        <v/>
      </c>
      <c r="J96" s="14" t="str">
        <f t="shared" si="4"/>
        <v/>
      </c>
    </row>
    <row r="97" spans="1:10" x14ac:dyDescent="0.25">
      <c r="A97" s="30"/>
      <c r="B97" s="26"/>
      <c r="C97" s="31"/>
      <c r="D97" s="26"/>
      <c r="E97" s="31"/>
      <c r="F97" s="11">
        <f t="shared" si="3"/>
        <v>0</v>
      </c>
      <c r="G97" s="11" t="e">
        <f t="shared" si="5"/>
        <v>#REF!</v>
      </c>
      <c r="H97" s="26"/>
      <c r="I97" s="23" t="str">
        <f>IF($C$19="","",IF($C$19="Privat bil",IF(E97=0,"",+IF(G97&lt;20001,Vejledning!$I$33,Vejledning!$I$34)),IF(E97="","",Vejledning!$I$37)))</f>
        <v/>
      </c>
      <c r="J97" s="14" t="str">
        <f t="shared" si="4"/>
        <v/>
      </c>
    </row>
    <row r="98" spans="1:10" x14ac:dyDescent="0.25">
      <c r="A98" s="30"/>
      <c r="B98" s="26"/>
      <c r="C98" s="31"/>
      <c r="D98" s="26"/>
      <c r="E98" s="31"/>
      <c r="F98" s="11">
        <f t="shared" si="3"/>
        <v>0</v>
      </c>
      <c r="G98" s="11" t="e">
        <f t="shared" si="5"/>
        <v>#REF!</v>
      </c>
      <c r="H98" s="26"/>
      <c r="I98" s="23" t="str">
        <f>IF($C$19="","",IF($C$19="Privat bil",IF(E98=0,"",+IF(G98&lt;20001,Vejledning!$I$33,Vejledning!$I$34)),IF(E98="","",Vejledning!$I$37)))</f>
        <v/>
      </c>
      <c r="J98" s="14" t="str">
        <f t="shared" si="4"/>
        <v/>
      </c>
    </row>
    <row r="99" spans="1:10" x14ac:dyDescent="0.25">
      <c r="A99" s="30"/>
      <c r="B99" s="26"/>
      <c r="C99" s="31"/>
      <c r="D99" s="26"/>
      <c r="E99" s="31"/>
      <c r="F99" s="11">
        <f t="shared" si="3"/>
        <v>0</v>
      </c>
      <c r="G99" s="11" t="e">
        <f t="shared" si="5"/>
        <v>#REF!</v>
      </c>
      <c r="H99" s="26"/>
      <c r="I99" s="23" t="str">
        <f>IF($C$19="","",IF($C$19="Privat bil",IF(E99=0,"",+IF(G99&lt;20001,Vejledning!$I$33,Vejledning!$I$34)),IF(E99="","",Vejledning!$I$37)))</f>
        <v/>
      </c>
      <c r="J99" s="14" t="str">
        <f t="shared" si="4"/>
        <v/>
      </c>
    </row>
    <row r="100" spans="1:10" x14ac:dyDescent="0.25">
      <c r="A100" s="30"/>
      <c r="B100" s="26"/>
      <c r="C100" s="31"/>
      <c r="D100" s="26"/>
      <c r="E100" s="31"/>
      <c r="F100" s="11">
        <f t="shared" si="3"/>
        <v>0</v>
      </c>
      <c r="G100" s="11" t="e">
        <f t="shared" si="5"/>
        <v>#REF!</v>
      </c>
      <c r="H100" s="26"/>
      <c r="I100" s="23" t="str">
        <f>IF($C$19="","",IF($C$19="Privat bil",IF(E100=0,"",+IF(G100&lt;20001,Vejledning!$I$33,Vejledning!$I$34)),IF(E100="","",Vejledning!$I$37)))</f>
        <v/>
      </c>
      <c r="J100" s="14" t="str">
        <f t="shared" si="4"/>
        <v/>
      </c>
    </row>
    <row r="101" spans="1:10" x14ac:dyDescent="0.25">
      <c r="A101" s="30"/>
      <c r="B101" s="26"/>
      <c r="C101" s="31"/>
      <c r="D101" s="26"/>
      <c r="E101" s="31"/>
      <c r="F101" s="11">
        <f t="shared" si="3"/>
        <v>0</v>
      </c>
      <c r="G101" s="11" t="e">
        <f t="shared" si="5"/>
        <v>#REF!</v>
      </c>
      <c r="H101" s="26"/>
      <c r="I101" s="23" t="str">
        <f>IF($C$19="","",IF($C$19="Privat bil",IF(E101=0,"",+IF(G101&lt;20001,Vejledning!$I$33,Vejledning!$I$34)),IF(E101="","",Vejledning!$I$37)))</f>
        <v/>
      </c>
      <c r="J101" s="14" t="str">
        <f t="shared" si="4"/>
        <v/>
      </c>
    </row>
    <row r="102" spans="1:10" x14ac:dyDescent="0.25">
      <c r="A102" s="30"/>
      <c r="B102" s="26"/>
      <c r="C102" s="31"/>
      <c r="D102" s="26"/>
      <c r="E102" s="31"/>
      <c r="F102" s="11">
        <f t="shared" si="3"/>
        <v>0</v>
      </c>
      <c r="G102" s="11" t="e">
        <f t="shared" si="5"/>
        <v>#REF!</v>
      </c>
      <c r="H102" s="26"/>
      <c r="I102" s="23" t="str">
        <f>IF($C$19="","",IF($C$19="Privat bil",IF(E102=0,"",+IF(G102&lt;20001,Vejledning!$I$33,Vejledning!$I$34)),IF(E102="","",Vejledning!$I$37)))</f>
        <v/>
      </c>
      <c r="J102" s="14" t="str">
        <f t="shared" si="4"/>
        <v/>
      </c>
    </row>
    <row r="103" spans="1:10" x14ac:dyDescent="0.25">
      <c r="A103" s="30"/>
      <c r="B103" s="26"/>
      <c r="C103" s="31"/>
      <c r="D103" s="26"/>
      <c r="E103" s="31"/>
      <c r="F103" s="11">
        <f t="shared" si="3"/>
        <v>0</v>
      </c>
      <c r="G103" s="11" t="e">
        <f t="shared" si="5"/>
        <v>#REF!</v>
      </c>
      <c r="H103" s="26"/>
      <c r="I103" s="23" t="str">
        <f>IF($C$19="","",IF($C$19="Privat bil",IF(E103=0,"",+IF(G103&lt;20001,Vejledning!$I$33,Vejledning!$I$34)),IF(E103="","",Vejledning!$I$37)))</f>
        <v/>
      </c>
      <c r="J103" s="14" t="str">
        <f t="shared" si="4"/>
        <v/>
      </c>
    </row>
    <row r="104" spans="1:10" x14ac:dyDescent="0.25">
      <c r="A104" s="30"/>
      <c r="B104" s="26"/>
      <c r="C104" s="31"/>
      <c r="D104" s="26"/>
      <c r="E104" s="31"/>
      <c r="F104" s="11">
        <f t="shared" si="3"/>
        <v>0</v>
      </c>
      <c r="G104" s="11" t="e">
        <f t="shared" si="5"/>
        <v>#REF!</v>
      </c>
      <c r="H104" s="26"/>
      <c r="I104" s="23" t="str">
        <f>IF($C$19="","",IF($C$19="Privat bil",IF(E104=0,"",+IF(G104&lt;20001,Vejledning!$I$33,Vejledning!$I$34)),IF(E104="","",Vejledning!$I$37)))</f>
        <v/>
      </c>
      <c r="J104" s="14" t="str">
        <f t="shared" si="4"/>
        <v/>
      </c>
    </row>
    <row r="105" spans="1:10" x14ac:dyDescent="0.25">
      <c r="A105" s="30"/>
      <c r="B105" s="26"/>
      <c r="C105" s="31"/>
      <c r="D105" s="26"/>
      <c r="E105" s="31"/>
      <c r="F105" s="11">
        <f t="shared" si="3"/>
        <v>0</v>
      </c>
      <c r="G105" s="11" t="e">
        <f t="shared" si="5"/>
        <v>#REF!</v>
      </c>
      <c r="H105" s="26"/>
      <c r="I105" s="23" t="str">
        <f>IF($C$19="","",IF($C$19="Privat bil",IF(E105=0,"",+IF(G105&lt;20001,Vejledning!$I$33,Vejledning!$I$34)),IF(E105="","",Vejledning!$I$37)))</f>
        <v/>
      </c>
      <c r="J105" s="14" t="str">
        <f t="shared" si="4"/>
        <v/>
      </c>
    </row>
    <row r="106" spans="1:10" x14ac:dyDescent="0.25">
      <c r="A106" s="30"/>
      <c r="B106" s="26"/>
      <c r="C106" s="31"/>
      <c r="D106" s="26"/>
      <c r="E106" s="31"/>
      <c r="F106" s="11">
        <f t="shared" si="3"/>
        <v>0</v>
      </c>
      <c r="G106" s="11" t="e">
        <f t="shared" si="5"/>
        <v>#REF!</v>
      </c>
      <c r="H106" s="26"/>
      <c r="I106" s="23" t="str">
        <f>IF($C$19="","",IF($C$19="Privat bil",IF(E106=0,"",+IF(G106&lt;20001,Vejledning!$I$33,Vejledning!$I$34)),IF(E106="","",Vejledning!$I$37)))</f>
        <v/>
      </c>
      <c r="J106" s="14" t="str">
        <f t="shared" si="4"/>
        <v/>
      </c>
    </row>
    <row r="107" spans="1:10" x14ac:dyDescent="0.25">
      <c r="A107" s="30"/>
      <c r="B107" s="26"/>
      <c r="C107" s="31"/>
      <c r="D107" s="26"/>
      <c r="E107" s="31"/>
      <c r="F107" s="11">
        <f t="shared" si="3"/>
        <v>0</v>
      </c>
      <c r="G107" s="11" t="e">
        <f t="shared" si="5"/>
        <v>#REF!</v>
      </c>
      <c r="H107" s="26"/>
      <c r="I107" s="23" t="str">
        <f>IF($C$19="","",IF($C$19="Privat bil",IF(E107=0,"",+IF(G107&lt;20001,Vejledning!$I$33,Vejledning!$I$34)),IF(E107="","",Vejledning!$I$37)))</f>
        <v/>
      </c>
      <c r="J107" s="14" t="str">
        <f t="shared" si="4"/>
        <v/>
      </c>
    </row>
    <row r="108" spans="1:10" x14ac:dyDescent="0.25">
      <c r="A108" s="30"/>
      <c r="B108" s="26"/>
      <c r="C108" s="31"/>
      <c r="D108" s="26"/>
      <c r="E108" s="31"/>
      <c r="F108" s="11">
        <f t="shared" si="3"/>
        <v>0</v>
      </c>
      <c r="G108" s="11" t="e">
        <f t="shared" si="5"/>
        <v>#REF!</v>
      </c>
      <c r="H108" s="26"/>
      <c r="I108" s="23" t="str">
        <f>IF($C$19="","",IF($C$19="Privat bil",IF(E108=0,"",+IF(G108&lt;20001,Vejledning!$I$33,Vejledning!$I$34)),IF(E108="","",Vejledning!$I$37)))</f>
        <v/>
      </c>
      <c r="J108" s="14" t="str">
        <f t="shared" si="4"/>
        <v/>
      </c>
    </row>
    <row r="109" spans="1:10" x14ac:dyDescent="0.25">
      <c r="A109" s="30"/>
      <c r="B109" s="26"/>
      <c r="C109" s="31"/>
      <c r="D109" s="26"/>
      <c r="E109" s="31"/>
      <c r="F109" s="11">
        <f t="shared" si="3"/>
        <v>0</v>
      </c>
      <c r="G109" s="11" t="e">
        <f t="shared" si="5"/>
        <v>#REF!</v>
      </c>
      <c r="H109" s="26"/>
      <c r="I109" s="23" t="str">
        <f>IF($C$19="","",IF($C$19="Privat bil",IF(E109=0,"",+IF(G109&lt;20001,Vejledning!$I$33,Vejledning!$I$34)),IF(E109="","",Vejledning!$I$37)))</f>
        <v/>
      </c>
      <c r="J109" s="14" t="str">
        <f t="shared" si="4"/>
        <v/>
      </c>
    </row>
    <row r="110" spans="1:10" x14ac:dyDescent="0.25">
      <c r="A110" s="30"/>
      <c r="B110" s="26"/>
      <c r="C110" s="31"/>
      <c r="D110" s="26"/>
      <c r="E110" s="31"/>
      <c r="F110" s="11">
        <f t="shared" si="3"/>
        <v>0</v>
      </c>
      <c r="G110" s="11" t="e">
        <f t="shared" si="5"/>
        <v>#REF!</v>
      </c>
      <c r="H110" s="26"/>
      <c r="I110" s="23" t="str">
        <f>IF($C$19="","",IF($C$19="Privat bil",IF(E110=0,"",+IF(G110&lt;20001,Vejledning!$I$33,Vejledning!$I$34)),IF(E110="","",Vejledning!$I$37)))</f>
        <v/>
      </c>
      <c r="J110" s="14" t="str">
        <f t="shared" si="4"/>
        <v/>
      </c>
    </row>
    <row r="111" spans="1:10" x14ac:dyDescent="0.25">
      <c r="A111" s="30"/>
      <c r="B111" s="26"/>
      <c r="C111" s="31"/>
      <c r="D111" s="26"/>
      <c r="E111" s="31"/>
      <c r="F111" s="11">
        <f t="shared" si="3"/>
        <v>0</v>
      </c>
      <c r="G111" s="11" t="e">
        <f t="shared" si="5"/>
        <v>#REF!</v>
      </c>
      <c r="H111" s="26"/>
      <c r="I111" s="23" t="str">
        <f>IF($C$19="","",IF($C$19="Privat bil",IF(E111=0,"",+IF(G111&lt;20001,Vejledning!$I$33,Vejledning!$I$34)),IF(E111="","",Vejledning!$I$37)))</f>
        <v/>
      </c>
      <c r="J111" s="14" t="str">
        <f t="shared" si="4"/>
        <v/>
      </c>
    </row>
    <row r="112" spans="1:10" x14ac:dyDescent="0.25">
      <c r="A112" s="30"/>
      <c r="B112" s="26"/>
      <c r="C112" s="31"/>
      <c r="D112" s="26"/>
      <c r="E112" s="31"/>
      <c r="F112" s="11">
        <f t="shared" si="3"/>
        <v>0</v>
      </c>
      <c r="G112" s="11" t="e">
        <f t="shared" si="5"/>
        <v>#REF!</v>
      </c>
      <c r="H112" s="26"/>
      <c r="I112" s="23" t="str">
        <f>IF($C$19="","",IF($C$19="Privat bil",IF(E112=0,"",+IF(G112&lt;20001,Vejledning!$I$33,Vejledning!$I$34)),IF(E112="","",Vejledning!$I$37)))</f>
        <v/>
      </c>
      <c r="J112" s="14" t="str">
        <f t="shared" si="4"/>
        <v/>
      </c>
    </row>
    <row r="113" spans="1:10" x14ac:dyDescent="0.25">
      <c r="A113" s="30"/>
      <c r="B113" s="26"/>
      <c r="C113" s="31"/>
      <c r="D113" s="26"/>
      <c r="E113" s="31"/>
      <c r="F113" s="11">
        <f t="shared" si="3"/>
        <v>0</v>
      </c>
      <c r="G113" s="11" t="e">
        <f t="shared" si="5"/>
        <v>#REF!</v>
      </c>
      <c r="H113" s="26"/>
      <c r="I113" s="23" t="str">
        <f>IF($C$19="","",IF($C$19="Privat bil",IF(E113=0,"",+IF(G113&lt;20001,Vejledning!$I$33,Vejledning!$I$34)),IF(E113="","",Vejledning!$I$37)))</f>
        <v/>
      </c>
      <c r="J113" s="14" t="str">
        <f t="shared" si="4"/>
        <v/>
      </c>
    </row>
    <row r="114" spans="1:10" x14ac:dyDescent="0.25">
      <c r="A114" s="30"/>
      <c r="B114" s="26"/>
      <c r="C114" s="31"/>
      <c r="D114" s="26"/>
      <c r="E114" s="31"/>
      <c r="F114" s="11">
        <f t="shared" si="3"/>
        <v>0</v>
      </c>
      <c r="G114" s="11" t="e">
        <f t="shared" si="5"/>
        <v>#REF!</v>
      </c>
      <c r="H114" s="26"/>
      <c r="I114" s="23" t="str">
        <f>IF($C$19="","",IF($C$19="Privat bil",IF(E114=0,"",+IF(G114&lt;20001,Vejledning!$I$33,Vejledning!$I$34)),IF(E114="","",Vejledning!$I$37)))</f>
        <v/>
      </c>
      <c r="J114" s="14" t="str">
        <f t="shared" si="4"/>
        <v/>
      </c>
    </row>
    <row r="115" spans="1:10" x14ac:dyDescent="0.25">
      <c r="A115" s="30"/>
      <c r="B115" s="26"/>
      <c r="C115" s="31"/>
      <c r="D115" s="26"/>
      <c r="E115" s="31"/>
      <c r="F115" s="11">
        <f t="shared" si="3"/>
        <v>0</v>
      </c>
      <c r="G115" s="11" t="e">
        <f t="shared" si="5"/>
        <v>#REF!</v>
      </c>
      <c r="H115" s="26"/>
      <c r="I115" s="23" t="str">
        <f>IF($C$19="","",IF($C$19="Privat bil",IF(E115=0,"",+IF(G115&lt;20001,Vejledning!$I$33,Vejledning!$I$34)),IF(E115="","",Vejledning!$I$37)))</f>
        <v/>
      </c>
      <c r="J115" s="14" t="str">
        <f t="shared" si="4"/>
        <v/>
      </c>
    </row>
    <row r="116" spans="1:10" x14ac:dyDescent="0.25">
      <c r="A116" s="32"/>
      <c r="B116" s="27"/>
      <c r="C116" s="33"/>
      <c r="D116" s="27"/>
      <c r="E116" s="33"/>
      <c r="F116" s="12">
        <f t="shared" si="3"/>
        <v>0</v>
      </c>
      <c r="G116" s="12" t="e">
        <f t="shared" si="5"/>
        <v>#REF!</v>
      </c>
      <c r="H116" s="27"/>
      <c r="I116" s="24" t="str">
        <f>IF($C$19="","",IF($C$19="Privat bil",IF(E116=0,"",+IF(G116&lt;20001,Vejledning!$I$33,Vejledning!$I$34)),IF(E116="","",Vejledning!$I$37)))</f>
        <v/>
      </c>
      <c r="J116" s="15" t="str">
        <f t="shared" si="4"/>
        <v/>
      </c>
    </row>
    <row r="117" spans="1:10" ht="15.75" thickBot="1" x14ac:dyDescent="0.3">
      <c r="A117" s="19" t="s">
        <v>44</v>
      </c>
      <c r="B117" s="20"/>
      <c r="C117" s="20"/>
      <c r="D117" s="20"/>
      <c r="E117" s="20"/>
      <c r="F117" s="21">
        <f>+SUM(F24:F116)</f>
        <v>0</v>
      </c>
      <c r="G117" s="21"/>
      <c r="H117" s="20"/>
      <c r="I117" s="20"/>
      <c r="J117" s="22">
        <f>+SUM(J24:J116)</f>
        <v>0</v>
      </c>
    </row>
  </sheetData>
  <sheetProtection algorithmName="SHA-512" hashValue="tgipANPLbxobRJ/ZJYw4c0dYxQ7PkDBWRmyhOvCulxesVcsVaJSslU2h1s2ZDKs/ziHfoOVayEfqe6ixQbAAvw==" saltValue="YoVhTRUg2G3yBrbhCR4m/g==" spinCount="100000" sheet="1" objects="1" scenarios="1" formatRows="0" insertRows="0" deleteRows="0"/>
  <mergeCells count="5">
    <mergeCell ref="C19:D19"/>
    <mergeCell ref="C17:D17"/>
    <mergeCell ref="C15:D15"/>
    <mergeCell ref="C13:D13"/>
    <mergeCell ref="C11:D11"/>
  </mergeCells>
  <pageMargins left="0.7" right="0.7" top="0.75" bottom="0.75" header="0.3" footer="0.3"/>
  <pageSetup paperSize="9" scale="84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Title="Du har ikke valgt fra listen" error="Du har ikke valgt et transportmiddel fra listen, prøv venligst igen. _x000a__x000a_Hvis fejlen sker igen er du velkommen til at ringe til Revisionsfirmaet Jørgen Løbner ApS på tlf. 86 68 04 76" promptTitle="Vælg fra listen" prompt="Vælg et transportmiddel fra listen." xr:uid="{C3C7CCAA-E251-480F-8F32-85345CDDD8DE}">
          <x14:formula1>
            <xm:f>Transportmiddel!$A$3:$A$5</xm:f>
          </x14:formula1>
          <xm:sqref>C19:D19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AD2E-1548-4394-AB09-F271D9A36AED}">
  <sheetPr>
    <pageSetUpPr fitToPage="1"/>
  </sheetPr>
  <dimension ref="A1:L117"/>
  <sheetViews>
    <sheetView showGridLines="0" showRowColHeaders="0" zoomScaleNormal="100" zoomScaleSheetLayoutView="110" workbookViewId="0">
      <selection activeCell="F24" sqref="F24"/>
    </sheetView>
  </sheetViews>
  <sheetFormatPr defaultRowHeight="15" x14ac:dyDescent="0.25"/>
  <cols>
    <col min="1" max="1" width="9.7109375" bestFit="1" customWidth="1"/>
    <col min="2" max="2" width="27.7109375" customWidth="1"/>
    <col min="3" max="3" width="13.85546875" customWidth="1"/>
    <col min="4" max="4" width="27.7109375" customWidth="1"/>
    <col min="5" max="5" width="13.85546875" customWidth="1"/>
    <col min="6" max="6" width="10.28515625" customWidth="1"/>
    <col min="7" max="7" width="10.28515625" hidden="1" customWidth="1"/>
    <col min="8" max="8" width="27.7109375" customWidth="1"/>
    <col min="9" max="9" width="9.5703125" customWidth="1"/>
    <col min="10" max="10" width="14.2851562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.75" customHeight="1" x14ac:dyDescent="0.3">
      <c r="A9" s="1"/>
      <c r="B9" s="8" t="s">
        <v>36</v>
      </c>
      <c r="C9" s="1"/>
      <c r="D9" s="1"/>
      <c r="E9" s="1"/>
      <c r="F9" s="1"/>
      <c r="G9" s="1"/>
      <c r="H9" s="1"/>
      <c r="I9" s="1"/>
      <c r="J9" s="1"/>
    </row>
    <row r="10" spans="1:10" ht="5.0999999999999996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customHeight="1" x14ac:dyDescent="0.25">
      <c r="A11" s="1"/>
      <c r="B11" s="1" t="s">
        <v>40</v>
      </c>
      <c r="C11" s="46"/>
      <c r="D11" s="46"/>
      <c r="F11" s="1" t="s">
        <v>43</v>
      </c>
      <c r="G11" s="7"/>
      <c r="H11" s="34"/>
      <c r="I11" s="1"/>
      <c r="J11" s="1"/>
    </row>
    <row r="12" spans="1:10" ht="5.0999999999999996" customHeight="1" x14ac:dyDescent="0.25">
      <c r="A12" s="1"/>
      <c r="B12" s="1"/>
      <c r="C12" s="1"/>
      <c r="D12" s="1"/>
      <c r="F12" s="1"/>
      <c r="G12" s="1"/>
      <c r="H12" s="1"/>
      <c r="I12" s="1"/>
      <c r="J12" s="1"/>
    </row>
    <row r="13" spans="1:10" ht="15.75" customHeight="1" x14ac:dyDescent="0.25">
      <c r="A13" s="1"/>
      <c r="B13" s="1" t="s">
        <v>39</v>
      </c>
      <c r="C13" s="46"/>
      <c r="D13" s="46"/>
      <c r="F13" s="1" t="s">
        <v>42</v>
      </c>
      <c r="G13" s="7"/>
      <c r="H13" s="34"/>
      <c r="I13" s="1"/>
      <c r="J13" s="1"/>
    </row>
    <row r="14" spans="1:10" ht="5.0999999999999996" customHeight="1" x14ac:dyDescent="0.25">
      <c r="A14" s="1"/>
      <c r="B14" s="1"/>
      <c r="C14" s="1"/>
      <c r="D14" s="1"/>
      <c r="F14" s="1"/>
      <c r="G14" s="1"/>
      <c r="H14" s="1"/>
      <c r="I14" s="1"/>
      <c r="J14" s="1"/>
    </row>
    <row r="15" spans="1:10" ht="15.75" customHeight="1" x14ac:dyDescent="0.25">
      <c r="A15" s="1"/>
      <c r="B15" s="1" t="s">
        <v>37</v>
      </c>
      <c r="C15" s="46"/>
      <c r="D15" s="46"/>
      <c r="F15" s="1" t="s">
        <v>41</v>
      </c>
      <c r="G15" s="7"/>
      <c r="H15" s="34"/>
      <c r="I15" s="1"/>
      <c r="J15" s="1"/>
    </row>
    <row r="16" spans="1:10" ht="5.0999999999999996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2" ht="15.75" customHeight="1" x14ac:dyDescent="0.25">
      <c r="A17" s="1"/>
      <c r="B17" s="1" t="s">
        <v>38</v>
      </c>
      <c r="C17" s="46"/>
      <c r="D17" s="46"/>
      <c r="E17" s="1"/>
      <c r="F17" s="1"/>
      <c r="G17" s="1"/>
      <c r="H17" s="1"/>
      <c r="I17" s="1"/>
      <c r="J17" s="1"/>
    </row>
    <row r="18" spans="1:12" ht="5.0999999999999996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2" ht="15.75" customHeight="1" x14ac:dyDescent="0.25">
      <c r="A19" s="1"/>
      <c r="B19" s="1" t="s">
        <v>45</v>
      </c>
      <c r="C19" s="46"/>
      <c r="D19" s="46"/>
      <c r="E19" s="1"/>
      <c r="F19" s="1"/>
      <c r="G19" s="1"/>
      <c r="H19" s="1"/>
      <c r="I19" s="1"/>
      <c r="J19" s="1"/>
    </row>
    <row r="20" spans="1:12" ht="5.0999999999999996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2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ht="16.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ht="47.25" x14ac:dyDescent="0.25">
      <c r="A23" s="16" t="s">
        <v>35</v>
      </c>
      <c r="B23" s="17" t="s">
        <v>14</v>
      </c>
      <c r="C23" s="17" t="s">
        <v>33</v>
      </c>
      <c r="D23" s="17" t="s">
        <v>32</v>
      </c>
      <c r="E23" s="17" t="s">
        <v>34</v>
      </c>
      <c r="F23" s="17" t="s">
        <v>30</v>
      </c>
      <c r="G23" s="17"/>
      <c r="H23" s="17" t="s">
        <v>31</v>
      </c>
      <c r="I23" s="17" t="s">
        <v>28</v>
      </c>
      <c r="J23" s="18" t="s">
        <v>29</v>
      </c>
      <c r="K23" s="6"/>
      <c r="L23" s="6"/>
    </row>
    <row r="24" spans="1:12" x14ac:dyDescent="0.25">
      <c r="A24" s="28"/>
      <c r="B24" s="25"/>
      <c r="C24" s="29"/>
      <c r="D24" s="25"/>
      <c r="E24" s="29"/>
      <c r="F24" s="10">
        <f>+E24-C24</f>
        <v>0</v>
      </c>
      <c r="G24" s="10">
        <f>+F24</f>
        <v>0</v>
      </c>
      <c r="H24" s="25"/>
      <c r="I24" s="23" t="str">
        <f>IF($C$19="","",IF($C$19="Privat bil",IF(E24=0,"",+IF(G24&lt;20001,Vejledning!$G$33,Vejledning!$G$34)),IF(E24="","",Vejledning!$G$37)))</f>
        <v/>
      </c>
      <c r="J24" s="13" t="str">
        <f>IF(I24="","",+F24*I24)</f>
        <v/>
      </c>
    </row>
    <row r="25" spans="1:12" x14ac:dyDescent="0.25">
      <c r="A25" s="30"/>
      <c r="B25" s="26"/>
      <c r="C25" s="31"/>
      <c r="D25" s="26"/>
      <c r="E25" s="31"/>
      <c r="F25" s="11">
        <f t="shared" ref="F25:F77" si="0">+E25-C25</f>
        <v>0</v>
      </c>
      <c r="G25" s="11">
        <f>+G24+F25</f>
        <v>0</v>
      </c>
      <c r="H25" s="26"/>
      <c r="I25" s="23" t="str">
        <f>IF($C$19="","",IF($C$19="Privat bil",IF(E25=0,"",+IF(G25&lt;20001,Vejledning!$G$33,Vejledning!$G$34)),IF(E25="","",Vejledning!$G$37)))</f>
        <v/>
      </c>
      <c r="J25" s="14" t="str">
        <f t="shared" ref="J25:J77" si="1">IF(I25="","",+F25*I25)</f>
        <v/>
      </c>
    </row>
    <row r="26" spans="1:12" x14ac:dyDescent="0.25">
      <c r="A26" s="30"/>
      <c r="B26" s="26"/>
      <c r="C26" s="31"/>
      <c r="D26" s="26"/>
      <c r="E26" s="31"/>
      <c r="F26" s="11">
        <f t="shared" si="0"/>
        <v>0</v>
      </c>
      <c r="G26" s="11">
        <f t="shared" ref="G26:G78" si="2">+G25+F26</f>
        <v>0</v>
      </c>
      <c r="H26" s="26"/>
      <c r="I26" s="23" t="str">
        <f>IF($C$19="","",IF($C$19="Privat bil",IF(E26=0,"",+IF(G26&lt;20001,Vejledning!$G$33,Vejledning!$G$34)),IF(E26="","",Vejledning!$G$37)))</f>
        <v/>
      </c>
      <c r="J26" s="14" t="str">
        <f t="shared" si="1"/>
        <v/>
      </c>
    </row>
    <row r="27" spans="1:12" x14ac:dyDescent="0.25">
      <c r="A27" s="30"/>
      <c r="B27" s="26"/>
      <c r="C27" s="31"/>
      <c r="D27" s="26"/>
      <c r="E27" s="31"/>
      <c r="F27" s="11">
        <f t="shared" si="0"/>
        <v>0</v>
      </c>
      <c r="G27" s="11">
        <f t="shared" si="2"/>
        <v>0</v>
      </c>
      <c r="H27" s="26"/>
      <c r="I27" s="23" t="str">
        <f>IF($C$19="","",IF($C$19="Privat bil",IF(E27=0,"",+IF(G27&lt;20001,Vejledning!$G$33,Vejledning!$G$34)),IF(E27="","",Vejledning!$G$37)))</f>
        <v/>
      </c>
      <c r="J27" s="14" t="str">
        <f t="shared" si="1"/>
        <v/>
      </c>
    </row>
    <row r="28" spans="1:12" x14ac:dyDescent="0.25">
      <c r="A28" s="30"/>
      <c r="B28" s="26"/>
      <c r="C28" s="31"/>
      <c r="D28" s="26"/>
      <c r="E28" s="31"/>
      <c r="F28" s="11">
        <f t="shared" si="0"/>
        <v>0</v>
      </c>
      <c r="G28" s="11">
        <f t="shared" si="2"/>
        <v>0</v>
      </c>
      <c r="H28" s="26"/>
      <c r="I28" s="23" t="str">
        <f>IF($C$19="","",IF($C$19="Privat bil",IF(E28=0,"",+IF(G28&lt;20001,Vejledning!$G$33,Vejledning!$G$34)),IF(E28="","",Vejledning!$G$37)))</f>
        <v/>
      </c>
      <c r="J28" s="14" t="str">
        <f t="shared" si="1"/>
        <v/>
      </c>
    </row>
    <row r="29" spans="1:12" x14ac:dyDescent="0.25">
      <c r="A29" s="30"/>
      <c r="B29" s="26"/>
      <c r="C29" s="31"/>
      <c r="D29" s="26"/>
      <c r="E29" s="31"/>
      <c r="F29" s="11">
        <f t="shared" si="0"/>
        <v>0</v>
      </c>
      <c r="G29" s="11">
        <f t="shared" si="2"/>
        <v>0</v>
      </c>
      <c r="H29" s="26"/>
      <c r="I29" s="23" t="str">
        <f>IF($C$19="","",IF($C$19="Privat bil",IF(E29=0,"",+IF(G29&lt;20001,Vejledning!$G$33,Vejledning!$G$34)),IF(E29="","",Vejledning!$G$37)))</f>
        <v/>
      </c>
      <c r="J29" s="14" t="str">
        <f t="shared" si="1"/>
        <v/>
      </c>
    </row>
    <row r="30" spans="1:12" x14ac:dyDescent="0.25">
      <c r="A30" s="30"/>
      <c r="B30" s="26"/>
      <c r="C30" s="31"/>
      <c r="D30" s="26"/>
      <c r="E30" s="31"/>
      <c r="F30" s="11">
        <f t="shared" si="0"/>
        <v>0</v>
      </c>
      <c r="G30" s="11" t="e">
        <f>+#REF!+F30</f>
        <v>#REF!</v>
      </c>
      <c r="H30" s="26"/>
      <c r="I30" s="23" t="str">
        <f>IF($C$19="","",IF($C$19="Privat bil",IF(E30=0,"",+IF(G30&lt;20001,Vejledning!$G$33,Vejledning!$G$34)),IF(E30="","",Vejledning!$G$37)))</f>
        <v/>
      </c>
      <c r="J30" s="14" t="str">
        <f t="shared" si="1"/>
        <v/>
      </c>
    </row>
    <row r="31" spans="1:12" x14ac:dyDescent="0.25">
      <c r="A31" s="30"/>
      <c r="B31" s="26"/>
      <c r="C31" s="31"/>
      <c r="D31" s="26"/>
      <c r="E31" s="31"/>
      <c r="F31" s="11">
        <f t="shared" si="0"/>
        <v>0</v>
      </c>
      <c r="G31" s="11" t="e">
        <f t="shared" si="2"/>
        <v>#REF!</v>
      </c>
      <c r="H31" s="26"/>
      <c r="I31" s="23" t="str">
        <f>IF($C$19="","",IF($C$19="Privat bil",IF(E31=0,"",+IF(G31&lt;20001,Vejledning!$G$33,Vejledning!$G$34)),IF(E31="","",Vejledning!$G$37)))</f>
        <v/>
      </c>
      <c r="J31" s="14" t="str">
        <f t="shared" si="1"/>
        <v/>
      </c>
    </row>
    <row r="32" spans="1:12" x14ac:dyDescent="0.25">
      <c r="A32" s="30"/>
      <c r="B32" s="26"/>
      <c r="C32" s="31"/>
      <c r="D32" s="26"/>
      <c r="E32" s="31"/>
      <c r="F32" s="11">
        <f t="shared" si="0"/>
        <v>0</v>
      </c>
      <c r="G32" s="11" t="e">
        <f t="shared" si="2"/>
        <v>#REF!</v>
      </c>
      <c r="H32" s="26"/>
      <c r="I32" s="23" t="str">
        <f>IF($C$19="","",IF($C$19="Privat bil",IF(E32=0,"",+IF(G32&lt;20001,Vejledning!$G$33,Vejledning!$G$34)),IF(E32="","",Vejledning!$G$37)))</f>
        <v/>
      </c>
      <c r="J32" s="14" t="str">
        <f t="shared" si="1"/>
        <v/>
      </c>
    </row>
    <row r="33" spans="1:10" x14ac:dyDescent="0.25">
      <c r="A33" s="30"/>
      <c r="B33" s="26"/>
      <c r="C33" s="31"/>
      <c r="D33" s="26"/>
      <c r="E33" s="31"/>
      <c r="F33" s="11">
        <f t="shared" si="0"/>
        <v>0</v>
      </c>
      <c r="G33" s="11" t="e">
        <f t="shared" si="2"/>
        <v>#REF!</v>
      </c>
      <c r="H33" s="26"/>
      <c r="I33" s="23" t="str">
        <f>IF($C$19="","",IF($C$19="Privat bil",IF(E33=0,"",+IF(G33&lt;20001,Vejledning!$G$33,Vejledning!$G$34)),IF(E33="","",Vejledning!$G$37)))</f>
        <v/>
      </c>
      <c r="J33" s="14" t="str">
        <f t="shared" si="1"/>
        <v/>
      </c>
    </row>
    <row r="34" spans="1:10" x14ac:dyDescent="0.25">
      <c r="A34" s="30"/>
      <c r="B34" s="26"/>
      <c r="C34" s="31"/>
      <c r="D34" s="26"/>
      <c r="E34" s="31"/>
      <c r="F34" s="11">
        <f t="shared" si="0"/>
        <v>0</v>
      </c>
      <c r="G34" s="11" t="e">
        <f t="shared" si="2"/>
        <v>#REF!</v>
      </c>
      <c r="H34" s="26"/>
      <c r="I34" s="23" t="str">
        <f>IF($C$19="","",IF($C$19="Privat bil",IF(E34=0,"",+IF(G34&lt;20001,Vejledning!$G$33,Vejledning!$G$34)),IF(E34="","",Vejledning!$G$37)))</f>
        <v/>
      </c>
      <c r="J34" s="14" t="str">
        <f t="shared" si="1"/>
        <v/>
      </c>
    </row>
    <row r="35" spans="1:10" x14ac:dyDescent="0.25">
      <c r="A35" s="30"/>
      <c r="B35" s="26"/>
      <c r="C35" s="31"/>
      <c r="D35" s="26"/>
      <c r="E35" s="31"/>
      <c r="F35" s="11">
        <f t="shared" si="0"/>
        <v>0</v>
      </c>
      <c r="G35" s="11" t="e">
        <f t="shared" si="2"/>
        <v>#REF!</v>
      </c>
      <c r="H35" s="26"/>
      <c r="I35" s="23" t="str">
        <f>IF($C$19="","",IF($C$19="Privat bil",IF(E35=0,"",+IF(G35&lt;20001,Vejledning!$G$33,Vejledning!$G$34)),IF(E35="","",Vejledning!$G$37)))</f>
        <v/>
      </c>
      <c r="J35" s="14" t="str">
        <f t="shared" si="1"/>
        <v/>
      </c>
    </row>
    <row r="36" spans="1:10" x14ac:dyDescent="0.25">
      <c r="A36" s="30"/>
      <c r="B36" s="26"/>
      <c r="C36" s="31"/>
      <c r="D36" s="26"/>
      <c r="E36" s="31"/>
      <c r="F36" s="11">
        <f t="shared" si="0"/>
        <v>0</v>
      </c>
      <c r="G36" s="11" t="e">
        <f t="shared" si="2"/>
        <v>#REF!</v>
      </c>
      <c r="H36" s="26"/>
      <c r="I36" s="23" t="str">
        <f>IF($C$19="","",IF($C$19="Privat bil",IF(E36=0,"",+IF(G36&lt;20001,Vejledning!$G$33,Vejledning!$G$34)),IF(E36="","",Vejledning!$G$37)))</f>
        <v/>
      </c>
      <c r="J36" s="14" t="str">
        <f t="shared" si="1"/>
        <v/>
      </c>
    </row>
    <row r="37" spans="1:10" x14ac:dyDescent="0.25">
      <c r="A37" s="30"/>
      <c r="B37" s="26"/>
      <c r="C37" s="31"/>
      <c r="D37" s="26"/>
      <c r="E37" s="31"/>
      <c r="F37" s="11">
        <f t="shared" si="0"/>
        <v>0</v>
      </c>
      <c r="G37" s="11" t="e">
        <f t="shared" si="2"/>
        <v>#REF!</v>
      </c>
      <c r="H37" s="26"/>
      <c r="I37" s="23" t="str">
        <f>IF($C$19="","",IF($C$19="Privat bil",IF(E37=0,"",+IF(G37&lt;20001,Vejledning!$G$33,Vejledning!$G$34)),IF(E37="","",Vejledning!$G$37)))</f>
        <v/>
      </c>
      <c r="J37" s="14" t="str">
        <f t="shared" si="1"/>
        <v/>
      </c>
    </row>
    <row r="38" spans="1:10" x14ac:dyDescent="0.25">
      <c r="A38" s="30"/>
      <c r="B38" s="26"/>
      <c r="C38" s="31"/>
      <c r="D38" s="26"/>
      <c r="E38" s="31"/>
      <c r="F38" s="11">
        <f t="shared" si="0"/>
        <v>0</v>
      </c>
      <c r="G38" s="11" t="e">
        <f t="shared" si="2"/>
        <v>#REF!</v>
      </c>
      <c r="H38" s="26"/>
      <c r="I38" s="23" t="str">
        <f>IF($C$19="","",IF($C$19="Privat bil",IF(E38=0,"",+IF(G38&lt;20001,Vejledning!$G$33,Vejledning!$G$34)),IF(E38="","",Vejledning!$G$37)))</f>
        <v/>
      </c>
      <c r="J38" s="14" t="str">
        <f t="shared" si="1"/>
        <v/>
      </c>
    </row>
    <row r="39" spans="1:10" x14ac:dyDescent="0.25">
      <c r="A39" s="30"/>
      <c r="B39" s="26"/>
      <c r="C39" s="31"/>
      <c r="D39" s="26"/>
      <c r="E39" s="31"/>
      <c r="F39" s="11">
        <f t="shared" si="0"/>
        <v>0</v>
      </c>
      <c r="G39" s="11" t="e">
        <f t="shared" si="2"/>
        <v>#REF!</v>
      </c>
      <c r="H39" s="26"/>
      <c r="I39" s="23" t="str">
        <f>IF($C$19="","",IF($C$19="Privat bil",IF(E39=0,"",+IF(G39&lt;20001,Vejledning!$G$33,Vejledning!$G$34)),IF(E39="","",Vejledning!$G$37)))</f>
        <v/>
      </c>
      <c r="J39" s="14" t="str">
        <f t="shared" si="1"/>
        <v/>
      </c>
    </row>
    <row r="40" spans="1:10" x14ac:dyDescent="0.25">
      <c r="A40" s="30"/>
      <c r="B40" s="26"/>
      <c r="C40" s="31"/>
      <c r="D40" s="26"/>
      <c r="E40" s="31"/>
      <c r="F40" s="11">
        <f t="shared" si="0"/>
        <v>0</v>
      </c>
      <c r="G40" s="11" t="e">
        <f t="shared" si="2"/>
        <v>#REF!</v>
      </c>
      <c r="H40" s="26"/>
      <c r="I40" s="23" t="str">
        <f>IF($C$19="","",IF($C$19="Privat bil",IF(E40=0,"",+IF(G40&lt;20001,Vejledning!$G$33,Vejledning!$G$34)),IF(E40="","",Vejledning!$G$37)))</f>
        <v/>
      </c>
      <c r="J40" s="14" t="str">
        <f t="shared" si="1"/>
        <v/>
      </c>
    </row>
    <row r="41" spans="1:10" x14ac:dyDescent="0.25">
      <c r="A41" s="30"/>
      <c r="B41" s="26"/>
      <c r="C41" s="31"/>
      <c r="D41" s="26"/>
      <c r="E41" s="31"/>
      <c r="F41" s="11">
        <f t="shared" si="0"/>
        <v>0</v>
      </c>
      <c r="G41" s="11" t="e">
        <f t="shared" si="2"/>
        <v>#REF!</v>
      </c>
      <c r="H41" s="26"/>
      <c r="I41" s="23" t="str">
        <f>IF($C$19="","",IF($C$19="Privat bil",IF(E41=0,"",+IF(G41&lt;20001,Vejledning!$G$33,Vejledning!$G$34)),IF(E41="","",Vejledning!$G$37)))</f>
        <v/>
      </c>
      <c r="J41" s="14" t="str">
        <f t="shared" si="1"/>
        <v/>
      </c>
    </row>
    <row r="42" spans="1:10" x14ac:dyDescent="0.25">
      <c r="A42" s="30"/>
      <c r="B42" s="26"/>
      <c r="C42" s="31"/>
      <c r="D42" s="26"/>
      <c r="E42" s="31"/>
      <c r="F42" s="11">
        <f t="shared" si="0"/>
        <v>0</v>
      </c>
      <c r="G42" s="11" t="e">
        <f t="shared" si="2"/>
        <v>#REF!</v>
      </c>
      <c r="H42" s="26"/>
      <c r="I42" s="23" t="str">
        <f>IF($C$19="","",IF($C$19="Privat bil",IF(E42=0,"",+IF(G42&lt;20001,Vejledning!$G$33,Vejledning!$G$34)),IF(E42="","",Vejledning!$G$37)))</f>
        <v/>
      </c>
      <c r="J42" s="14" t="str">
        <f t="shared" si="1"/>
        <v/>
      </c>
    </row>
    <row r="43" spans="1:10" x14ac:dyDescent="0.25">
      <c r="A43" s="30"/>
      <c r="B43" s="26"/>
      <c r="C43" s="31"/>
      <c r="D43" s="26"/>
      <c r="E43" s="31"/>
      <c r="F43" s="11">
        <f t="shared" si="0"/>
        <v>0</v>
      </c>
      <c r="G43" s="11" t="e">
        <f t="shared" si="2"/>
        <v>#REF!</v>
      </c>
      <c r="H43" s="26"/>
      <c r="I43" s="23" t="str">
        <f>IF($C$19="","",IF($C$19="Privat bil",IF(E43=0,"",+IF(G43&lt;20001,Vejledning!$G$33,Vejledning!$G$34)),IF(E43="","",Vejledning!$G$37)))</f>
        <v/>
      </c>
      <c r="J43" s="14" t="str">
        <f t="shared" si="1"/>
        <v/>
      </c>
    </row>
    <row r="44" spans="1:10" x14ac:dyDescent="0.25">
      <c r="A44" s="30"/>
      <c r="B44" s="26"/>
      <c r="C44" s="31"/>
      <c r="D44" s="26"/>
      <c r="E44" s="31"/>
      <c r="F44" s="11">
        <f t="shared" si="0"/>
        <v>0</v>
      </c>
      <c r="G44" s="11" t="e">
        <f t="shared" si="2"/>
        <v>#REF!</v>
      </c>
      <c r="H44" s="26"/>
      <c r="I44" s="23" t="str">
        <f>IF($C$19="","",IF($C$19="Privat bil",IF(E44=0,"",+IF(G44&lt;20001,Vejledning!$G$33,Vejledning!$G$34)),IF(E44="","",Vejledning!$G$37)))</f>
        <v/>
      </c>
      <c r="J44" s="14" t="str">
        <f t="shared" si="1"/>
        <v/>
      </c>
    </row>
    <row r="45" spans="1:10" x14ac:dyDescent="0.25">
      <c r="A45" s="30"/>
      <c r="B45" s="26"/>
      <c r="C45" s="31"/>
      <c r="D45" s="26"/>
      <c r="E45" s="31"/>
      <c r="F45" s="11">
        <f t="shared" si="0"/>
        <v>0</v>
      </c>
      <c r="G45" s="11" t="e">
        <f t="shared" si="2"/>
        <v>#REF!</v>
      </c>
      <c r="H45" s="26"/>
      <c r="I45" s="23" t="str">
        <f>IF($C$19="","",IF($C$19="Privat bil",IF(E45=0,"",+IF(G45&lt;20001,Vejledning!$G$33,Vejledning!$G$34)),IF(E45="","",Vejledning!$G$37)))</f>
        <v/>
      </c>
      <c r="J45" s="14" t="str">
        <f t="shared" si="1"/>
        <v/>
      </c>
    </row>
    <row r="46" spans="1:10" x14ac:dyDescent="0.25">
      <c r="A46" s="30"/>
      <c r="B46" s="26"/>
      <c r="C46" s="31"/>
      <c r="D46" s="26"/>
      <c r="E46" s="31"/>
      <c r="F46" s="11">
        <f t="shared" si="0"/>
        <v>0</v>
      </c>
      <c r="G46" s="11" t="e">
        <f t="shared" si="2"/>
        <v>#REF!</v>
      </c>
      <c r="H46" s="26"/>
      <c r="I46" s="23" t="str">
        <f>IF($C$19="","",IF($C$19="Privat bil",IF(E46=0,"",+IF(G46&lt;20001,Vejledning!$G$33,Vejledning!$G$34)),IF(E46="","",Vejledning!$G$37)))</f>
        <v/>
      </c>
      <c r="J46" s="14" t="str">
        <f t="shared" si="1"/>
        <v/>
      </c>
    </row>
    <row r="47" spans="1:10" x14ac:dyDescent="0.25">
      <c r="A47" s="30"/>
      <c r="B47" s="26"/>
      <c r="C47" s="31"/>
      <c r="D47" s="26"/>
      <c r="E47" s="31"/>
      <c r="F47" s="11">
        <f t="shared" si="0"/>
        <v>0</v>
      </c>
      <c r="G47" s="11" t="e">
        <f t="shared" si="2"/>
        <v>#REF!</v>
      </c>
      <c r="H47" s="26"/>
      <c r="I47" s="23" t="str">
        <f>IF($C$19="","",IF($C$19="Privat bil",IF(E47=0,"",+IF(G47&lt;20001,Vejledning!$G$33,Vejledning!$G$34)),IF(E47="","",Vejledning!$G$37)))</f>
        <v/>
      </c>
      <c r="J47" s="14" t="str">
        <f t="shared" si="1"/>
        <v/>
      </c>
    </row>
    <row r="48" spans="1:10" x14ac:dyDescent="0.25">
      <c r="A48" s="30"/>
      <c r="B48" s="26"/>
      <c r="C48" s="31"/>
      <c r="D48" s="26"/>
      <c r="E48" s="31"/>
      <c r="F48" s="11">
        <f t="shared" si="0"/>
        <v>0</v>
      </c>
      <c r="G48" s="11" t="e">
        <f t="shared" si="2"/>
        <v>#REF!</v>
      </c>
      <c r="H48" s="26"/>
      <c r="I48" s="23" t="str">
        <f>IF($C$19="","",IF($C$19="Privat bil",IF(E48=0,"",+IF(G48&lt;20001,Vejledning!$G$33,Vejledning!$G$34)),IF(E48="","",Vejledning!$G$37)))</f>
        <v/>
      </c>
      <c r="J48" s="14" t="str">
        <f t="shared" si="1"/>
        <v/>
      </c>
    </row>
    <row r="49" spans="1:10" x14ac:dyDescent="0.25">
      <c r="A49" s="30"/>
      <c r="B49" s="26"/>
      <c r="C49" s="31"/>
      <c r="D49" s="26"/>
      <c r="E49" s="31"/>
      <c r="F49" s="11">
        <f t="shared" si="0"/>
        <v>0</v>
      </c>
      <c r="G49" s="11" t="e">
        <f t="shared" si="2"/>
        <v>#REF!</v>
      </c>
      <c r="H49" s="26"/>
      <c r="I49" s="23" t="str">
        <f>IF($C$19="","",IF($C$19="Privat bil",IF(E49=0,"",+IF(G49&lt;20001,Vejledning!$G$33,Vejledning!$G$34)),IF(E49="","",Vejledning!$G$37)))</f>
        <v/>
      </c>
      <c r="J49" s="14" t="str">
        <f t="shared" si="1"/>
        <v/>
      </c>
    </row>
    <row r="50" spans="1:10" x14ac:dyDescent="0.25">
      <c r="A50" s="30"/>
      <c r="B50" s="26"/>
      <c r="C50" s="31"/>
      <c r="D50" s="26"/>
      <c r="E50" s="31"/>
      <c r="F50" s="11">
        <f t="shared" si="0"/>
        <v>0</v>
      </c>
      <c r="G50" s="11" t="e">
        <f t="shared" si="2"/>
        <v>#REF!</v>
      </c>
      <c r="H50" s="26"/>
      <c r="I50" s="23" t="str">
        <f>IF($C$19="","",IF($C$19="Privat bil",IF(E50=0,"",+IF(G50&lt;20001,Vejledning!$G$33,Vejledning!$G$34)),IF(E50="","",Vejledning!$G$37)))</f>
        <v/>
      </c>
      <c r="J50" s="14" t="str">
        <f t="shared" si="1"/>
        <v/>
      </c>
    </row>
    <row r="51" spans="1:10" x14ac:dyDescent="0.25">
      <c r="A51" s="30"/>
      <c r="B51" s="26"/>
      <c r="C51" s="31"/>
      <c r="D51" s="26"/>
      <c r="E51" s="31"/>
      <c r="F51" s="11">
        <f t="shared" si="0"/>
        <v>0</v>
      </c>
      <c r="G51" s="11" t="e">
        <f t="shared" si="2"/>
        <v>#REF!</v>
      </c>
      <c r="H51" s="26"/>
      <c r="I51" s="23" t="str">
        <f>IF($C$19="","",IF($C$19="Privat bil",IF(E51=0,"",+IF(G51&lt;20001,Vejledning!$G$33,Vejledning!$G$34)),IF(E51="","",Vejledning!$G$37)))</f>
        <v/>
      </c>
      <c r="J51" s="14" t="str">
        <f t="shared" si="1"/>
        <v/>
      </c>
    </row>
    <row r="52" spans="1:10" x14ac:dyDescent="0.25">
      <c r="A52" s="30"/>
      <c r="B52" s="26"/>
      <c r="C52" s="31"/>
      <c r="D52" s="26"/>
      <c r="E52" s="31"/>
      <c r="F52" s="11">
        <f t="shared" si="0"/>
        <v>0</v>
      </c>
      <c r="G52" s="11" t="e">
        <f t="shared" si="2"/>
        <v>#REF!</v>
      </c>
      <c r="H52" s="26"/>
      <c r="I52" s="23" t="str">
        <f>IF($C$19="","",IF($C$19="Privat bil",IF(E52=0,"",+IF(G52&lt;20001,Vejledning!$G$33,Vejledning!$G$34)),IF(E52="","",Vejledning!$G$37)))</f>
        <v/>
      </c>
      <c r="J52" s="14" t="str">
        <f t="shared" si="1"/>
        <v/>
      </c>
    </row>
    <row r="53" spans="1:10" x14ac:dyDescent="0.25">
      <c r="A53" s="30"/>
      <c r="B53" s="26"/>
      <c r="C53" s="31"/>
      <c r="D53" s="26"/>
      <c r="E53" s="31"/>
      <c r="F53" s="11">
        <f t="shared" si="0"/>
        <v>0</v>
      </c>
      <c r="G53" s="11" t="e">
        <f t="shared" si="2"/>
        <v>#REF!</v>
      </c>
      <c r="H53" s="26"/>
      <c r="I53" s="23" t="str">
        <f>IF($C$19="","",IF($C$19="Privat bil",IF(E53=0,"",+IF(G53&lt;20001,Vejledning!$G$33,Vejledning!$G$34)),IF(E53="","",Vejledning!$G$37)))</f>
        <v/>
      </c>
      <c r="J53" s="14" t="str">
        <f t="shared" si="1"/>
        <v/>
      </c>
    </row>
    <row r="54" spans="1:10" x14ac:dyDescent="0.25">
      <c r="A54" s="30"/>
      <c r="B54" s="26"/>
      <c r="C54" s="31"/>
      <c r="D54" s="26"/>
      <c r="E54" s="31"/>
      <c r="F54" s="11">
        <f t="shared" si="0"/>
        <v>0</v>
      </c>
      <c r="G54" s="11" t="e">
        <f t="shared" si="2"/>
        <v>#REF!</v>
      </c>
      <c r="H54" s="26"/>
      <c r="I54" s="23" t="str">
        <f>IF($C$19="","",IF($C$19="Privat bil",IF(E54=0,"",+IF(G54&lt;20001,Vejledning!$G$33,Vejledning!$G$34)),IF(E54="","",Vejledning!$G$37)))</f>
        <v/>
      </c>
      <c r="J54" s="14" t="str">
        <f t="shared" si="1"/>
        <v/>
      </c>
    </row>
    <row r="55" spans="1:10" x14ac:dyDescent="0.25">
      <c r="A55" s="30"/>
      <c r="B55" s="26"/>
      <c r="C55" s="31"/>
      <c r="D55" s="26"/>
      <c r="E55" s="31"/>
      <c r="F55" s="11">
        <f t="shared" si="0"/>
        <v>0</v>
      </c>
      <c r="G55" s="11" t="e">
        <f t="shared" si="2"/>
        <v>#REF!</v>
      </c>
      <c r="H55" s="26"/>
      <c r="I55" s="23" t="str">
        <f>IF($C$19="","",IF($C$19="Privat bil",IF(E55=0,"",+IF(G55&lt;20001,Vejledning!$G$33,Vejledning!$G$34)),IF(E55="","",Vejledning!$G$37)))</f>
        <v/>
      </c>
      <c r="J55" s="14" t="str">
        <f t="shared" si="1"/>
        <v/>
      </c>
    </row>
    <row r="56" spans="1:10" x14ac:dyDescent="0.25">
      <c r="A56" s="30"/>
      <c r="B56" s="26"/>
      <c r="C56" s="31"/>
      <c r="D56" s="26"/>
      <c r="E56" s="31"/>
      <c r="F56" s="11">
        <f t="shared" si="0"/>
        <v>0</v>
      </c>
      <c r="G56" s="11" t="e">
        <f t="shared" si="2"/>
        <v>#REF!</v>
      </c>
      <c r="H56" s="26"/>
      <c r="I56" s="23" t="str">
        <f>IF($C$19="","",IF($C$19="Privat bil",IF(E56=0,"",+IF(G56&lt;20001,Vejledning!$G$33,Vejledning!$G$34)),IF(E56="","",Vejledning!$G$37)))</f>
        <v/>
      </c>
      <c r="J56" s="14" t="str">
        <f t="shared" si="1"/>
        <v/>
      </c>
    </row>
    <row r="57" spans="1:10" x14ac:dyDescent="0.25">
      <c r="A57" s="30"/>
      <c r="B57" s="26"/>
      <c r="C57" s="31"/>
      <c r="D57" s="26"/>
      <c r="E57" s="31"/>
      <c r="F57" s="11">
        <f t="shared" si="0"/>
        <v>0</v>
      </c>
      <c r="G57" s="11" t="e">
        <f t="shared" si="2"/>
        <v>#REF!</v>
      </c>
      <c r="H57" s="26"/>
      <c r="I57" s="23" t="str">
        <f>IF($C$19="","",IF($C$19="Privat bil",IF(E57=0,"",+IF(G57&lt;20001,Vejledning!$G$33,Vejledning!$G$34)),IF(E57="","",Vejledning!$G$37)))</f>
        <v/>
      </c>
      <c r="J57" s="14" t="str">
        <f t="shared" si="1"/>
        <v/>
      </c>
    </row>
    <row r="58" spans="1:10" x14ac:dyDescent="0.25">
      <c r="A58" s="30"/>
      <c r="B58" s="26"/>
      <c r="C58" s="31"/>
      <c r="D58" s="26"/>
      <c r="E58" s="31"/>
      <c r="F58" s="11">
        <f t="shared" si="0"/>
        <v>0</v>
      </c>
      <c r="G58" s="11" t="e">
        <f t="shared" si="2"/>
        <v>#REF!</v>
      </c>
      <c r="H58" s="26"/>
      <c r="I58" s="23" t="str">
        <f>IF($C$19="","",IF($C$19="Privat bil",IF(E58=0,"",+IF(G58&lt;20001,Vejledning!$G$33,Vejledning!$G$34)),IF(E58="","",Vejledning!$G$37)))</f>
        <v/>
      </c>
      <c r="J58" s="14" t="str">
        <f t="shared" si="1"/>
        <v/>
      </c>
    </row>
    <row r="59" spans="1:10" x14ac:dyDescent="0.25">
      <c r="A59" s="30"/>
      <c r="B59" s="26"/>
      <c r="C59" s="31"/>
      <c r="D59" s="26"/>
      <c r="E59" s="31"/>
      <c r="F59" s="11">
        <f t="shared" si="0"/>
        <v>0</v>
      </c>
      <c r="G59" s="11" t="e">
        <f t="shared" si="2"/>
        <v>#REF!</v>
      </c>
      <c r="H59" s="26"/>
      <c r="I59" s="23" t="str">
        <f>IF($C$19="","",IF($C$19="Privat bil",IF(E59=0,"",+IF(G59&lt;20001,Vejledning!$G$33,Vejledning!$G$34)),IF(E59="","",Vejledning!$G$37)))</f>
        <v/>
      </c>
      <c r="J59" s="14" t="str">
        <f t="shared" si="1"/>
        <v/>
      </c>
    </row>
    <row r="60" spans="1:10" x14ac:dyDescent="0.25">
      <c r="A60" s="30"/>
      <c r="B60" s="26"/>
      <c r="C60" s="31"/>
      <c r="D60" s="26"/>
      <c r="E60" s="31"/>
      <c r="F60" s="11">
        <f t="shared" si="0"/>
        <v>0</v>
      </c>
      <c r="G60" s="11" t="e">
        <f t="shared" si="2"/>
        <v>#REF!</v>
      </c>
      <c r="H60" s="26"/>
      <c r="I60" s="23" t="str">
        <f>IF($C$19="","",IF($C$19="Privat bil",IF(E60=0,"",+IF(G60&lt;20001,Vejledning!$G$33,Vejledning!$G$34)),IF(E60="","",Vejledning!$G$37)))</f>
        <v/>
      </c>
      <c r="J60" s="14" t="str">
        <f t="shared" si="1"/>
        <v/>
      </c>
    </row>
    <row r="61" spans="1:10" x14ac:dyDescent="0.25">
      <c r="A61" s="30"/>
      <c r="B61" s="26"/>
      <c r="C61" s="31"/>
      <c r="D61" s="26"/>
      <c r="E61" s="31"/>
      <c r="F61" s="11">
        <f t="shared" si="0"/>
        <v>0</v>
      </c>
      <c r="G61" s="11" t="e">
        <f t="shared" si="2"/>
        <v>#REF!</v>
      </c>
      <c r="H61" s="26"/>
      <c r="I61" s="23" t="str">
        <f>IF($C$19="","",IF($C$19="Privat bil",IF(E61=0,"",+IF(G61&lt;20001,Vejledning!$G$33,Vejledning!$G$34)),IF(E61="","",Vejledning!$G$37)))</f>
        <v/>
      </c>
      <c r="J61" s="14" t="str">
        <f t="shared" si="1"/>
        <v/>
      </c>
    </row>
    <row r="62" spans="1:10" x14ac:dyDescent="0.25">
      <c r="A62" s="30"/>
      <c r="B62" s="26"/>
      <c r="C62" s="31"/>
      <c r="D62" s="26"/>
      <c r="E62" s="31"/>
      <c r="F62" s="11">
        <f t="shared" si="0"/>
        <v>0</v>
      </c>
      <c r="G62" s="11" t="e">
        <f t="shared" si="2"/>
        <v>#REF!</v>
      </c>
      <c r="H62" s="26"/>
      <c r="I62" s="23" t="str">
        <f>IF($C$19="","",IF($C$19="Privat bil",IF(E62=0,"",+IF(G62&lt;20001,Vejledning!$G$33,Vejledning!$G$34)),IF(E62="","",Vejledning!$G$37)))</f>
        <v/>
      </c>
      <c r="J62" s="14" t="str">
        <f t="shared" si="1"/>
        <v/>
      </c>
    </row>
    <row r="63" spans="1:10" x14ac:dyDescent="0.25">
      <c r="A63" s="30"/>
      <c r="B63" s="26"/>
      <c r="C63" s="31"/>
      <c r="D63" s="26"/>
      <c r="E63" s="31"/>
      <c r="F63" s="11">
        <f t="shared" si="0"/>
        <v>0</v>
      </c>
      <c r="G63" s="11" t="e">
        <f t="shared" si="2"/>
        <v>#REF!</v>
      </c>
      <c r="H63" s="26"/>
      <c r="I63" s="23" t="str">
        <f>IF($C$19="","",IF($C$19="Privat bil",IF(E63=0,"",+IF(G63&lt;20001,Vejledning!$G$33,Vejledning!$G$34)),IF(E63="","",Vejledning!$G$37)))</f>
        <v/>
      </c>
      <c r="J63" s="14" t="str">
        <f t="shared" si="1"/>
        <v/>
      </c>
    </row>
    <row r="64" spans="1:10" x14ac:dyDescent="0.25">
      <c r="A64" s="30"/>
      <c r="B64" s="26"/>
      <c r="C64" s="31"/>
      <c r="D64" s="26"/>
      <c r="E64" s="31"/>
      <c r="F64" s="11">
        <f t="shared" si="0"/>
        <v>0</v>
      </c>
      <c r="G64" s="11" t="e">
        <f t="shared" si="2"/>
        <v>#REF!</v>
      </c>
      <c r="H64" s="26"/>
      <c r="I64" s="23" t="str">
        <f>IF($C$19="","",IF($C$19="Privat bil",IF(E64=0,"",+IF(G64&lt;20001,Vejledning!$G$33,Vejledning!$G$34)),IF(E64="","",Vejledning!$G$37)))</f>
        <v/>
      </c>
      <c r="J64" s="14" t="str">
        <f t="shared" si="1"/>
        <v/>
      </c>
    </row>
    <row r="65" spans="1:10" x14ac:dyDescent="0.25">
      <c r="A65" s="30"/>
      <c r="B65" s="26"/>
      <c r="C65" s="31"/>
      <c r="D65" s="26"/>
      <c r="E65" s="31"/>
      <c r="F65" s="11">
        <f t="shared" si="0"/>
        <v>0</v>
      </c>
      <c r="G65" s="11" t="e">
        <f t="shared" si="2"/>
        <v>#REF!</v>
      </c>
      <c r="H65" s="26"/>
      <c r="I65" s="23" t="str">
        <f>IF($C$19="","",IF($C$19="Privat bil",IF(E65=0,"",+IF(G65&lt;20001,Vejledning!$G$33,Vejledning!$G$34)),IF(E65="","",Vejledning!$G$37)))</f>
        <v/>
      </c>
      <c r="J65" s="14" t="str">
        <f t="shared" si="1"/>
        <v/>
      </c>
    </row>
    <row r="66" spans="1:10" x14ac:dyDescent="0.25">
      <c r="A66" s="30"/>
      <c r="B66" s="26"/>
      <c r="C66" s="31"/>
      <c r="D66" s="26"/>
      <c r="E66" s="31"/>
      <c r="F66" s="11">
        <f t="shared" si="0"/>
        <v>0</v>
      </c>
      <c r="G66" s="11" t="e">
        <f t="shared" si="2"/>
        <v>#REF!</v>
      </c>
      <c r="H66" s="26"/>
      <c r="I66" s="23" t="str">
        <f>IF($C$19="","",IF($C$19="Privat bil",IF(E66=0,"",+IF(G66&lt;20001,Vejledning!$G$33,Vejledning!$G$34)),IF(E66="","",Vejledning!$G$37)))</f>
        <v/>
      </c>
      <c r="J66" s="14" t="str">
        <f t="shared" si="1"/>
        <v/>
      </c>
    </row>
    <row r="67" spans="1:10" x14ac:dyDescent="0.25">
      <c r="A67" s="30"/>
      <c r="B67" s="26"/>
      <c r="C67" s="31"/>
      <c r="D67" s="26"/>
      <c r="E67" s="31"/>
      <c r="F67" s="11">
        <f t="shared" si="0"/>
        <v>0</v>
      </c>
      <c r="G67" s="11" t="e">
        <f t="shared" si="2"/>
        <v>#REF!</v>
      </c>
      <c r="H67" s="26"/>
      <c r="I67" s="23" t="str">
        <f>IF($C$19="","",IF($C$19="Privat bil",IF(E67=0,"",+IF(G67&lt;20001,Vejledning!$G$33,Vejledning!$G$34)),IF(E67="","",Vejledning!$G$37)))</f>
        <v/>
      </c>
      <c r="J67" s="14" t="str">
        <f t="shared" si="1"/>
        <v/>
      </c>
    </row>
    <row r="68" spans="1:10" x14ac:dyDescent="0.25">
      <c r="A68" s="30"/>
      <c r="B68" s="26"/>
      <c r="C68" s="31"/>
      <c r="D68" s="26"/>
      <c r="E68" s="31"/>
      <c r="F68" s="11">
        <f t="shared" si="0"/>
        <v>0</v>
      </c>
      <c r="G68" s="11" t="e">
        <f t="shared" si="2"/>
        <v>#REF!</v>
      </c>
      <c r="H68" s="26"/>
      <c r="I68" s="23" t="str">
        <f>IF($C$19="","",IF($C$19="Privat bil",IF(E68=0,"",+IF(G68&lt;20001,Vejledning!$G$33,Vejledning!$G$34)),IF(E68="","",Vejledning!$G$37)))</f>
        <v/>
      </c>
      <c r="J68" s="14" t="str">
        <f t="shared" si="1"/>
        <v/>
      </c>
    </row>
    <row r="69" spans="1:10" x14ac:dyDescent="0.25">
      <c r="A69" s="30"/>
      <c r="B69" s="26"/>
      <c r="C69" s="31"/>
      <c r="D69" s="26"/>
      <c r="E69" s="31"/>
      <c r="F69" s="11">
        <f t="shared" si="0"/>
        <v>0</v>
      </c>
      <c r="G69" s="11" t="e">
        <f t="shared" si="2"/>
        <v>#REF!</v>
      </c>
      <c r="H69" s="26"/>
      <c r="I69" s="23" t="str">
        <f>IF($C$19="","",IF($C$19="Privat bil",IF(E69=0,"",+IF(G69&lt;20001,Vejledning!$G$33,Vejledning!$G$34)),IF(E69="","",Vejledning!$G$37)))</f>
        <v/>
      </c>
      <c r="J69" s="14" t="str">
        <f t="shared" si="1"/>
        <v/>
      </c>
    </row>
    <row r="70" spans="1:10" x14ac:dyDescent="0.25">
      <c r="A70" s="30"/>
      <c r="B70" s="26"/>
      <c r="C70" s="31"/>
      <c r="D70" s="26"/>
      <c r="E70" s="31"/>
      <c r="F70" s="11">
        <f t="shared" si="0"/>
        <v>0</v>
      </c>
      <c r="G70" s="11" t="e">
        <f t="shared" si="2"/>
        <v>#REF!</v>
      </c>
      <c r="H70" s="26"/>
      <c r="I70" s="23" t="str">
        <f>IF($C$19="","",IF($C$19="Privat bil",IF(E70=0,"",+IF(G70&lt;20001,Vejledning!$G$33,Vejledning!$G$34)),IF(E70="","",Vejledning!$G$37)))</f>
        <v/>
      </c>
      <c r="J70" s="14" t="str">
        <f t="shared" si="1"/>
        <v/>
      </c>
    </row>
    <row r="71" spans="1:10" x14ac:dyDescent="0.25">
      <c r="A71" s="30"/>
      <c r="B71" s="26"/>
      <c r="C71" s="31"/>
      <c r="D71" s="26"/>
      <c r="E71" s="31"/>
      <c r="F71" s="11">
        <f t="shared" si="0"/>
        <v>0</v>
      </c>
      <c r="G71" s="11" t="e">
        <f t="shared" si="2"/>
        <v>#REF!</v>
      </c>
      <c r="H71" s="26"/>
      <c r="I71" s="23" t="str">
        <f>IF($C$19="","",IF($C$19="Privat bil",IF(E71=0,"",+IF(G71&lt;20001,Vejledning!$G$33,Vejledning!$G$34)),IF(E71="","",Vejledning!$G$37)))</f>
        <v/>
      </c>
      <c r="J71" s="14" t="str">
        <f t="shared" si="1"/>
        <v/>
      </c>
    </row>
    <row r="72" spans="1:10" x14ac:dyDescent="0.25">
      <c r="A72" s="30"/>
      <c r="B72" s="26"/>
      <c r="C72" s="31"/>
      <c r="D72" s="26"/>
      <c r="E72" s="31"/>
      <c r="F72" s="11">
        <f t="shared" si="0"/>
        <v>0</v>
      </c>
      <c r="G72" s="11" t="e">
        <f t="shared" si="2"/>
        <v>#REF!</v>
      </c>
      <c r="H72" s="26"/>
      <c r="I72" s="23" t="str">
        <f>IF($C$19="","",IF($C$19="Privat bil",IF(E72=0,"",+IF(G72&lt;20001,Vejledning!$G$33,Vejledning!$G$34)),IF(E72="","",Vejledning!$G$37)))</f>
        <v/>
      </c>
      <c r="J72" s="14" t="str">
        <f t="shared" si="1"/>
        <v/>
      </c>
    </row>
    <row r="73" spans="1:10" x14ac:dyDescent="0.25">
      <c r="A73" s="30"/>
      <c r="B73" s="26"/>
      <c r="C73" s="31"/>
      <c r="D73" s="26"/>
      <c r="E73" s="31"/>
      <c r="F73" s="11">
        <f t="shared" si="0"/>
        <v>0</v>
      </c>
      <c r="G73" s="11" t="e">
        <f t="shared" si="2"/>
        <v>#REF!</v>
      </c>
      <c r="H73" s="26"/>
      <c r="I73" s="23" t="str">
        <f>IF($C$19="","",IF($C$19="Privat bil",IF(E73=0,"",+IF(G73&lt;20001,Vejledning!$G$33,Vejledning!$G$34)),IF(E73="","",Vejledning!$G$37)))</f>
        <v/>
      </c>
      <c r="J73" s="14" t="str">
        <f t="shared" si="1"/>
        <v/>
      </c>
    </row>
    <row r="74" spans="1:10" x14ac:dyDescent="0.25">
      <c r="A74" s="30"/>
      <c r="B74" s="26"/>
      <c r="C74" s="31"/>
      <c r="D74" s="26"/>
      <c r="E74" s="31"/>
      <c r="F74" s="11">
        <f t="shared" si="0"/>
        <v>0</v>
      </c>
      <c r="G74" s="11" t="e">
        <f t="shared" si="2"/>
        <v>#REF!</v>
      </c>
      <c r="H74" s="26"/>
      <c r="I74" s="23" t="str">
        <f>IF($C$19="","",IF($C$19="Privat bil",IF(E74=0,"",+IF(G74&lt;20001,Vejledning!$G$33,Vejledning!$G$34)),IF(E74="","",Vejledning!$G$37)))</f>
        <v/>
      </c>
      <c r="J74" s="14" t="str">
        <f t="shared" si="1"/>
        <v/>
      </c>
    </row>
    <row r="75" spans="1:10" x14ac:dyDescent="0.25">
      <c r="A75" s="30"/>
      <c r="B75" s="26"/>
      <c r="C75" s="31"/>
      <c r="D75" s="26"/>
      <c r="E75" s="31"/>
      <c r="F75" s="11">
        <f t="shared" si="0"/>
        <v>0</v>
      </c>
      <c r="G75" s="11" t="e">
        <f t="shared" si="2"/>
        <v>#REF!</v>
      </c>
      <c r="H75" s="26"/>
      <c r="I75" s="23" t="str">
        <f>IF($C$19="","",IF($C$19="Privat bil",IF(E75=0,"",+IF(G75&lt;20001,Vejledning!$G$33,Vejledning!$G$34)),IF(E75="","",Vejledning!$G$37)))</f>
        <v/>
      </c>
      <c r="J75" s="14" t="str">
        <f t="shared" si="1"/>
        <v/>
      </c>
    </row>
    <row r="76" spans="1:10" x14ac:dyDescent="0.25">
      <c r="A76" s="30"/>
      <c r="B76" s="26"/>
      <c r="C76" s="31"/>
      <c r="D76" s="26"/>
      <c r="E76" s="31"/>
      <c r="F76" s="11">
        <f t="shared" si="0"/>
        <v>0</v>
      </c>
      <c r="G76" s="11" t="e">
        <f t="shared" si="2"/>
        <v>#REF!</v>
      </c>
      <c r="H76" s="26"/>
      <c r="I76" s="23" t="str">
        <f>IF($C$19="","",IF($C$19="Privat bil",IF(E76=0,"",+IF(G76&lt;20001,Vejledning!$G$33,Vejledning!$G$34)),IF(E76="","",Vejledning!$G$37)))</f>
        <v/>
      </c>
      <c r="J76" s="14" t="str">
        <f t="shared" si="1"/>
        <v/>
      </c>
    </row>
    <row r="77" spans="1:10" x14ac:dyDescent="0.25">
      <c r="A77" s="30"/>
      <c r="B77" s="26"/>
      <c r="C77" s="31"/>
      <c r="D77" s="26"/>
      <c r="E77" s="31"/>
      <c r="F77" s="11">
        <f t="shared" si="0"/>
        <v>0</v>
      </c>
      <c r="G77" s="11" t="e">
        <f t="shared" si="2"/>
        <v>#REF!</v>
      </c>
      <c r="H77" s="26"/>
      <c r="I77" s="23" t="str">
        <f>IF($C$19="","",IF($C$19="Privat bil",IF(E77=0,"",+IF(G77&lt;20001,Vejledning!$G$33,Vejledning!$G$34)),IF(E77="","",Vejledning!$G$37)))</f>
        <v/>
      </c>
      <c r="J77" s="14" t="str">
        <f t="shared" si="1"/>
        <v/>
      </c>
    </row>
    <row r="78" spans="1:10" x14ac:dyDescent="0.25">
      <c r="A78" s="30"/>
      <c r="B78" s="26"/>
      <c r="C78" s="31"/>
      <c r="D78" s="26"/>
      <c r="E78" s="31"/>
      <c r="F78" s="11">
        <f t="shared" ref="F78:F116" si="3">+E78-C78</f>
        <v>0</v>
      </c>
      <c r="G78" s="11" t="e">
        <f t="shared" si="2"/>
        <v>#REF!</v>
      </c>
      <c r="H78" s="26"/>
      <c r="I78" s="23" t="str">
        <f>IF($C$19="","",IF($C$19="Privat bil",IF(E78=0,"",+IF(G78&lt;20001,Vejledning!$G$33,Vejledning!$G$34)),IF(E78="","",Vejledning!$G$37)))</f>
        <v/>
      </c>
      <c r="J78" s="14" t="str">
        <f t="shared" ref="J78:J116" si="4">IF(I78="","",+F78*I78)</f>
        <v/>
      </c>
    </row>
    <row r="79" spans="1:10" x14ac:dyDescent="0.25">
      <c r="A79" s="30"/>
      <c r="B79" s="26"/>
      <c r="C79" s="31"/>
      <c r="D79" s="26"/>
      <c r="E79" s="31"/>
      <c r="F79" s="11">
        <f t="shared" si="3"/>
        <v>0</v>
      </c>
      <c r="G79" s="11" t="e">
        <f t="shared" ref="G79:G116" si="5">+G78+F79</f>
        <v>#REF!</v>
      </c>
      <c r="H79" s="26"/>
      <c r="I79" s="23" t="str">
        <f>IF($C$19="","",IF($C$19="Privat bil",IF(E79=0,"",+IF(G79&lt;20001,Vejledning!$G$33,Vejledning!$G$34)),IF(E79="","",Vejledning!$G$37)))</f>
        <v/>
      </c>
      <c r="J79" s="14" t="str">
        <f t="shared" si="4"/>
        <v/>
      </c>
    </row>
    <row r="80" spans="1:10" x14ac:dyDescent="0.25">
      <c r="A80" s="30"/>
      <c r="B80" s="26"/>
      <c r="C80" s="31"/>
      <c r="D80" s="26"/>
      <c r="E80" s="31"/>
      <c r="F80" s="11">
        <f t="shared" si="3"/>
        <v>0</v>
      </c>
      <c r="G80" s="11" t="e">
        <f t="shared" si="5"/>
        <v>#REF!</v>
      </c>
      <c r="H80" s="26"/>
      <c r="I80" s="23" t="str">
        <f>IF($C$19="","",IF($C$19="Privat bil",IF(E80=0,"",+IF(G80&lt;20001,Vejledning!$G$33,Vejledning!$G$34)),IF(E80="","",Vejledning!$G$37)))</f>
        <v/>
      </c>
      <c r="J80" s="14" t="str">
        <f t="shared" si="4"/>
        <v/>
      </c>
    </row>
    <row r="81" spans="1:10" x14ac:dyDescent="0.25">
      <c r="A81" s="30"/>
      <c r="B81" s="26"/>
      <c r="C81" s="31"/>
      <c r="D81" s="26"/>
      <c r="E81" s="31"/>
      <c r="F81" s="11">
        <f t="shared" si="3"/>
        <v>0</v>
      </c>
      <c r="G81" s="11" t="e">
        <f t="shared" si="5"/>
        <v>#REF!</v>
      </c>
      <c r="H81" s="26"/>
      <c r="I81" s="23" t="str">
        <f>IF($C$19="","",IF($C$19="Privat bil",IF(E81=0,"",+IF(G81&lt;20001,Vejledning!$G$33,Vejledning!$G$34)),IF(E81="","",Vejledning!$G$37)))</f>
        <v/>
      </c>
      <c r="J81" s="14" t="str">
        <f t="shared" si="4"/>
        <v/>
      </c>
    </row>
    <row r="82" spans="1:10" x14ac:dyDescent="0.25">
      <c r="A82" s="30"/>
      <c r="B82" s="26"/>
      <c r="C82" s="31"/>
      <c r="D82" s="26"/>
      <c r="E82" s="31"/>
      <c r="F82" s="11">
        <f t="shared" si="3"/>
        <v>0</v>
      </c>
      <c r="G82" s="11" t="e">
        <f t="shared" si="5"/>
        <v>#REF!</v>
      </c>
      <c r="H82" s="26"/>
      <c r="I82" s="23" t="str">
        <f>IF($C$19="","",IF($C$19="Privat bil",IF(E82=0,"",+IF(G82&lt;20001,Vejledning!$G$33,Vejledning!$G$34)),IF(E82="","",Vejledning!$G$37)))</f>
        <v/>
      </c>
      <c r="J82" s="14" t="str">
        <f t="shared" si="4"/>
        <v/>
      </c>
    </row>
    <row r="83" spans="1:10" x14ac:dyDescent="0.25">
      <c r="A83" s="30"/>
      <c r="B83" s="26"/>
      <c r="C83" s="31"/>
      <c r="D83" s="26"/>
      <c r="E83" s="31"/>
      <c r="F83" s="11">
        <f t="shared" si="3"/>
        <v>0</v>
      </c>
      <c r="G83" s="11" t="e">
        <f t="shared" si="5"/>
        <v>#REF!</v>
      </c>
      <c r="H83" s="26"/>
      <c r="I83" s="23" t="str">
        <f>IF($C$19="","",IF($C$19="Privat bil",IF(E83=0,"",+IF(G83&lt;20001,Vejledning!$G$33,Vejledning!$G$34)),IF(E83="","",Vejledning!$G$37)))</f>
        <v/>
      </c>
      <c r="J83" s="14" t="str">
        <f t="shared" si="4"/>
        <v/>
      </c>
    </row>
    <row r="84" spans="1:10" x14ac:dyDescent="0.25">
      <c r="A84" s="30"/>
      <c r="B84" s="26"/>
      <c r="C84" s="31"/>
      <c r="D84" s="26"/>
      <c r="E84" s="31"/>
      <c r="F84" s="11">
        <f t="shared" si="3"/>
        <v>0</v>
      </c>
      <c r="G84" s="11" t="e">
        <f t="shared" si="5"/>
        <v>#REF!</v>
      </c>
      <c r="H84" s="26"/>
      <c r="I84" s="23" t="str">
        <f>IF($C$19="","",IF($C$19="Privat bil",IF(E84=0,"",+IF(G84&lt;20001,Vejledning!$G$33,Vejledning!$G$34)),IF(E84="","",Vejledning!$G$37)))</f>
        <v/>
      </c>
      <c r="J84" s="14" t="str">
        <f t="shared" si="4"/>
        <v/>
      </c>
    </row>
    <row r="85" spans="1:10" x14ac:dyDescent="0.25">
      <c r="A85" s="30"/>
      <c r="B85" s="26"/>
      <c r="C85" s="31"/>
      <c r="D85" s="26"/>
      <c r="E85" s="31"/>
      <c r="F85" s="11">
        <f t="shared" si="3"/>
        <v>0</v>
      </c>
      <c r="G85" s="11" t="e">
        <f t="shared" si="5"/>
        <v>#REF!</v>
      </c>
      <c r="H85" s="26"/>
      <c r="I85" s="23" t="str">
        <f>IF($C$19="","",IF($C$19="Privat bil",IF(E85=0,"",+IF(G85&lt;20001,Vejledning!$G$33,Vejledning!$G$34)),IF(E85="","",Vejledning!$G$37)))</f>
        <v/>
      </c>
      <c r="J85" s="14" t="str">
        <f t="shared" si="4"/>
        <v/>
      </c>
    </row>
    <row r="86" spans="1:10" x14ac:dyDescent="0.25">
      <c r="A86" s="30"/>
      <c r="B86" s="26"/>
      <c r="C86" s="31"/>
      <c r="D86" s="26"/>
      <c r="E86" s="31"/>
      <c r="F86" s="11">
        <f t="shared" si="3"/>
        <v>0</v>
      </c>
      <c r="G86" s="11" t="e">
        <f t="shared" si="5"/>
        <v>#REF!</v>
      </c>
      <c r="H86" s="26"/>
      <c r="I86" s="23" t="str">
        <f>IF($C$19="","",IF($C$19="Privat bil",IF(E86=0,"",+IF(G86&lt;20001,Vejledning!$G$33,Vejledning!$G$34)),IF(E86="","",Vejledning!$G$37)))</f>
        <v/>
      </c>
      <c r="J86" s="14" t="str">
        <f t="shared" si="4"/>
        <v/>
      </c>
    </row>
    <row r="87" spans="1:10" x14ac:dyDescent="0.25">
      <c r="A87" s="30"/>
      <c r="B87" s="26"/>
      <c r="C87" s="31"/>
      <c r="D87" s="26"/>
      <c r="E87" s="31"/>
      <c r="F87" s="11">
        <f t="shared" si="3"/>
        <v>0</v>
      </c>
      <c r="G87" s="11" t="e">
        <f t="shared" si="5"/>
        <v>#REF!</v>
      </c>
      <c r="H87" s="26"/>
      <c r="I87" s="23" t="str">
        <f>IF($C$19="","",IF($C$19="Privat bil",IF(E87=0,"",+IF(G87&lt;20001,Vejledning!$G$33,Vejledning!$G$34)),IF(E87="","",Vejledning!$G$37)))</f>
        <v/>
      </c>
      <c r="J87" s="14" t="str">
        <f t="shared" si="4"/>
        <v/>
      </c>
    </row>
    <row r="88" spans="1:10" x14ac:dyDescent="0.25">
      <c r="A88" s="30"/>
      <c r="B88" s="26"/>
      <c r="C88" s="31"/>
      <c r="D88" s="26"/>
      <c r="E88" s="31"/>
      <c r="F88" s="11">
        <f t="shared" si="3"/>
        <v>0</v>
      </c>
      <c r="G88" s="11" t="e">
        <f t="shared" si="5"/>
        <v>#REF!</v>
      </c>
      <c r="H88" s="26"/>
      <c r="I88" s="23" t="str">
        <f>IF($C$19="","",IF($C$19="Privat bil",IF(E88=0,"",+IF(G88&lt;20001,Vejledning!$G$33,Vejledning!$G$34)),IF(E88="","",Vejledning!$G$37)))</f>
        <v/>
      </c>
      <c r="J88" s="14" t="str">
        <f t="shared" si="4"/>
        <v/>
      </c>
    </row>
    <row r="89" spans="1:10" x14ac:dyDescent="0.25">
      <c r="A89" s="30"/>
      <c r="B89" s="26"/>
      <c r="C89" s="31"/>
      <c r="D89" s="26"/>
      <c r="E89" s="31"/>
      <c r="F89" s="11">
        <f t="shared" si="3"/>
        <v>0</v>
      </c>
      <c r="G89" s="11" t="e">
        <f t="shared" si="5"/>
        <v>#REF!</v>
      </c>
      <c r="H89" s="26"/>
      <c r="I89" s="23" t="str">
        <f>IF($C$19="","",IF($C$19="Privat bil",IF(E89=0,"",+IF(G89&lt;20001,Vejledning!$G$33,Vejledning!$G$34)),IF(E89="","",Vejledning!$G$37)))</f>
        <v/>
      </c>
      <c r="J89" s="14" t="str">
        <f t="shared" si="4"/>
        <v/>
      </c>
    </row>
    <row r="90" spans="1:10" x14ac:dyDescent="0.25">
      <c r="A90" s="30"/>
      <c r="B90" s="26"/>
      <c r="C90" s="31"/>
      <c r="D90" s="26"/>
      <c r="E90" s="31"/>
      <c r="F90" s="11">
        <f t="shared" si="3"/>
        <v>0</v>
      </c>
      <c r="G90" s="11" t="e">
        <f t="shared" si="5"/>
        <v>#REF!</v>
      </c>
      <c r="H90" s="26"/>
      <c r="I90" s="23" t="str">
        <f>IF($C$19="","",IF($C$19="Privat bil",IF(E90=0,"",+IF(G90&lt;20001,Vejledning!$G$33,Vejledning!$G$34)),IF(E90="","",Vejledning!$G$37)))</f>
        <v/>
      </c>
      <c r="J90" s="14" t="str">
        <f t="shared" si="4"/>
        <v/>
      </c>
    </row>
    <row r="91" spans="1:10" x14ac:dyDescent="0.25">
      <c r="A91" s="30"/>
      <c r="B91" s="26"/>
      <c r="C91" s="31"/>
      <c r="D91" s="26"/>
      <c r="E91" s="31"/>
      <c r="F91" s="11">
        <f t="shared" si="3"/>
        <v>0</v>
      </c>
      <c r="G91" s="11" t="e">
        <f t="shared" si="5"/>
        <v>#REF!</v>
      </c>
      <c r="H91" s="26"/>
      <c r="I91" s="23" t="str">
        <f>IF($C$19="","",IF($C$19="Privat bil",IF(E91=0,"",+IF(G91&lt;20001,Vejledning!$G$33,Vejledning!$G$34)),IF(E91="","",Vejledning!$G$37)))</f>
        <v/>
      </c>
      <c r="J91" s="14" t="str">
        <f t="shared" si="4"/>
        <v/>
      </c>
    </row>
    <row r="92" spans="1:10" x14ac:dyDescent="0.25">
      <c r="A92" s="30"/>
      <c r="B92" s="26"/>
      <c r="C92" s="31"/>
      <c r="D92" s="26"/>
      <c r="E92" s="31"/>
      <c r="F92" s="11">
        <f t="shared" si="3"/>
        <v>0</v>
      </c>
      <c r="G92" s="11" t="e">
        <f t="shared" si="5"/>
        <v>#REF!</v>
      </c>
      <c r="H92" s="26"/>
      <c r="I92" s="23" t="str">
        <f>IF($C$19="","",IF($C$19="Privat bil",IF(E92=0,"",+IF(G92&lt;20001,Vejledning!$G$33,Vejledning!$G$34)),IF(E92="","",Vejledning!$G$37)))</f>
        <v/>
      </c>
      <c r="J92" s="14" t="str">
        <f t="shared" si="4"/>
        <v/>
      </c>
    </row>
    <row r="93" spans="1:10" x14ac:dyDescent="0.25">
      <c r="A93" s="30"/>
      <c r="B93" s="26"/>
      <c r="C93" s="31"/>
      <c r="D93" s="26"/>
      <c r="E93" s="31"/>
      <c r="F93" s="11">
        <f t="shared" si="3"/>
        <v>0</v>
      </c>
      <c r="G93" s="11" t="e">
        <f t="shared" si="5"/>
        <v>#REF!</v>
      </c>
      <c r="H93" s="26"/>
      <c r="I93" s="23" t="str">
        <f>IF($C$19="","",IF($C$19="Privat bil",IF(E93=0,"",+IF(G93&lt;20001,Vejledning!$G$33,Vejledning!$G$34)),IF(E93="","",Vejledning!$G$37)))</f>
        <v/>
      </c>
      <c r="J93" s="14" t="str">
        <f t="shared" si="4"/>
        <v/>
      </c>
    </row>
    <row r="94" spans="1:10" x14ac:dyDescent="0.25">
      <c r="A94" s="30"/>
      <c r="B94" s="26"/>
      <c r="C94" s="31"/>
      <c r="D94" s="26"/>
      <c r="E94" s="31"/>
      <c r="F94" s="11">
        <f t="shared" si="3"/>
        <v>0</v>
      </c>
      <c r="G94" s="11" t="e">
        <f t="shared" si="5"/>
        <v>#REF!</v>
      </c>
      <c r="H94" s="26"/>
      <c r="I94" s="23" t="str">
        <f>IF($C$19="","",IF($C$19="Privat bil",IF(E94=0,"",+IF(G94&lt;20001,Vejledning!$G$33,Vejledning!$G$34)),IF(E94="","",Vejledning!$G$37)))</f>
        <v/>
      </c>
      <c r="J94" s="14" t="str">
        <f t="shared" si="4"/>
        <v/>
      </c>
    </row>
    <row r="95" spans="1:10" x14ac:dyDescent="0.25">
      <c r="A95" s="30"/>
      <c r="B95" s="26"/>
      <c r="C95" s="31"/>
      <c r="D95" s="26"/>
      <c r="E95" s="31"/>
      <c r="F95" s="11">
        <f t="shared" si="3"/>
        <v>0</v>
      </c>
      <c r="G95" s="11" t="e">
        <f t="shared" si="5"/>
        <v>#REF!</v>
      </c>
      <c r="H95" s="26"/>
      <c r="I95" s="23" t="str">
        <f>IF($C$19="","",IF($C$19="Privat bil",IF(E95=0,"",+IF(G95&lt;20001,Vejledning!$G$33,Vejledning!$G$34)),IF(E95="","",Vejledning!$G$37)))</f>
        <v/>
      </c>
      <c r="J95" s="14" t="str">
        <f t="shared" si="4"/>
        <v/>
      </c>
    </row>
    <row r="96" spans="1:10" x14ac:dyDescent="0.25">
      <c r="A96" s="30"/>
      <c r="B96" s="26"/>
      <c r="C96" s="31"/>
      <c r="D96" s="26"/>
      <c r="E96" s="31"/>
      <c r="F96" s="11">
        <f t="shared" si="3"/>
        <v>0</v>
      </c>
      <c r="G96" s="11" t="e">
        <f t="shared" si="5"/>
        <v>#REF!</v>
      </c>
      <c r="H96" s="26"/>
      <c r="I96" s="23" t="str">
        <f>IF($C$19="","",IF($C$19="Privat bil",IF(E96=0,"",+IF(G96&lt;20001,Vejledning!$G$33,Vejledning!$G$34)),IF(E96="","",Vejledning!$G$37)))</f>
        <v/>
      </c>
      <c r="J96" s="14" t="str">
        <f t="shared" si="4"/>
        <v/>
      </c>
    </row>
    <row r="97" spans="1:10" x14ac:dyDescent="0.25">
      <c r="A97" s="30"/>
      <c r="B97" s="26"/>
      <c r="C97" s="31"/>
      <c r="D97" s="26"/>
      <c r="E97" s="31"/>
      <c r="F97" s="11">
        <f t="shared" si="3"/>
        <v>0</v>
      </c>
      <c r="G97" s="11" t="e">
        <f t="shared" si="5"/>
        <v>#REF!</v>
      </c>
      <c r="H97" s="26"/>
      <c r="I97" s="23" t="str">
        <f>IF($C$19="","",IF($C$19="Privat bil",IF(E97=0,"",+IF(G97&lt;20001,Vejledning!$G$33,Vejledning!$G$34)),IF(E97="","",Vejledning!$G$37)))</f>
        <v/>
      </c>
      <c r="J97" s="14" t="str">
        <f t="shared" si="4"/>
        <v/>
      </c>
    </row>
    <row r="98" spans="1:10" x14ac:dyDescent="0.25">
      <c r="A98" s="30"/>
      <c r="B98" s="26"/>
      <c r="C98" s="31"/>
      <c r="D98" s="26"/>
      <c r="E98" s="31"/>
      <c r="F98" s="11">
        <f t="shared" si="3"/>
        <v>0</v>
      </c>
      <c r="G98" s="11" t="e">
        <f t="shared" si="5"/>
        <v>#REF!</v>
      </c>
      <c r="H98" s="26"/>
      <c r="I98" s="23" t="str">
        <f>IF($C$19="","",IF($C$19="Privat bil",IF(E98=0,"",+IF(G98&lt;20001,Vejledning!$G$33,Vejledning!$G$34)),IF(E98="","",Vejledning!$G$37)))</f>
        <v/>
      </c>
      <c r="J98" s="14" t="str">
        <f t="shared" si="4"/>
        <v/>
      </c>
    </row>
    <row r="99" spans="1:10" x14ac:dyDescent="0.25">
      <c r="A99" s="30"/>
      <c r="B99" s="26"/>
      <c r="C99" s="31"/>
      <c r="D99" s="26"/>
      <c r="E99" s="31"/>
      <c r="F99" s="11">
        <f t="shared" si="3"/>
        <v>0</v>
      </c>
      <c r="G99" s="11" t="e">
        <f t="shared" si="5"/>
        <v>#REF!</v>
      </c>
      <c r="H99" s="26"/>
      <c r="I99" s="23" t="str">
        <f>IF($C$19="","",IF($C$19="Privat bil",IF(E99=0,"",+IF(G99&lt;20001,Vejledning!$G$33,Vejledning!$G$34)),IF(E99="","",Vejledning!$G$37)))</f>
        <v/>
      </c>
      <c r="J99" s="14" t="str">
        <f t="shared" si="4"/>
        <v/>
      </c>
    </row>
    <row r="100" spans="1:10" x14ac:dyDescent="0.25">
      <c r="A100" s="30"/>
      <c r="B100" s="26"/>
      <c r="C100" s="31"/>
      <c r="D100" s="26"/>
      <c r="E100" s="31"/>
      <c r="F100" s="11">
        <f t="shared" si="3"/>
        <v>0</v>
      </c>
      <c r="G100" s="11" t="e">
        <f t="shared" si="5"/>
        <v>#REF!</v>
      </c>
      <c r="H100" s="26"/>
      <c r="I100" s="23" t="str">
        <f>IF($C$19="","",IF($C$19="Privat bil",IF(E100=0,"",+IF(G100&lt;20001,Vejledning!$G$33,Vejledning!$G$34)),IF(E100="","",Vejledning!$G$37)))</f>
        <v/>
      </c>
      <c r="J100" s="14" t="str">
        <f t="shared" si="4"/>
        <v/>
      </c>
    </row>
    <row r="101" spans="1:10" x14ac:dyDescent="0.25">
      <c r="A101" s="30"/>
      <c r="B101" s="26"/>
      <c r="C101" s="31"/>
      <c r="D101" s="26"/>
      <c r="E101" s="31"/>
      <c r="F101" s="11">
        <f t="shared" si="3"/>
        <v>0</v>
      </c>
      <c r="G101" s="11" t="e">
        <f t="shared" si="5"/>
        <v>#REF!</v>
      </c>
      <c r="H101" s="26"/>
      <c r="I101" s="23" t="str">
        <f>IF($C$19="","",IF($C$19="Privat bil",IF(E101=0,"",+IF(G101&lt;20001,Vejledning!$G$33,Vejledning!$G$34)),IF(E101="","",Vejledning!$G$37)))</f>
        <v/>
      </c>
      <c r="J101" s="14" t="str">
        <f t="shared" si="4"/>
        <v/>
      </c>
    </row>
    <row r="102" spans="1:10" x14ac:dyDescent="0.25">
      <c r="A102" s="30"/>
      <c r="B102" s="26"/>
      <c r="C102" s="31"/>
      <c r="D102" s="26"/>
      <c r="E102" s="31"/>
      <c r="F102" s="11">
        <f t="shared" si="3"/>
        <v>0</v>
      </c>
      <c r="G102" s="11" t="e">
        <f t="shared" si="5"/>
        <v>#REF!</v>
      </c>
      <c r="H102" s="26"/>
      <c r="I102" s="23" t="str">
        <f>IF($C$19="","",IF($C$19="Privat bil",IF(E102=0,"",+IF(G102&lt;20001,Vejledning!$G$33,Vejledning!$G$34)),IF(E102="","",Vejledning!$G$37)))</f>
        <v/>
      </c>
      <c r="J102" s="14" t="str">
        <f t="shared" si="4"/>
        <v/>
      </c>
    </row>
    <row r="103" spans="1:10" x14ac:dyDescent="0.25">
      <c r="A103" s="30"/>
      <c r="B103" s="26"/>
      <c r="C103" s="31"/>
      <c r="D103" s="26"/>
      <c r="E103" s="31"/>
      <c r="F103" s="11">
        <f t="shared" si="3"/>
        <v>0</v>
      </c>
      <c r="G103" s="11" t="e">
        <f t="shared" si="5"/>
        <v>#REF!</v>
      </c>
      <c r="H103" s="26"/>
      <c r="I103" s="23" t="str">
        <f>IF($C$19="","",IF($C$19="Privat bil",IF(E103=0,"",+IF(G103&lt;20001,Vejledning!$G$33,Vejledning!$G$34)),IF(E103="","",Vejledning!$G$37)))</f>
        <v/>
      </c>
      <c r="J103" s="14" t="str">
        <f t="shared" si="4"/>
        <v/>
      </c>
    </row>
    <row r="104" spans="1:10" x14ac:dyDescent="0.25">
      <c r="A104" s="30"/>
      <c r="B104" s="26"/>
      <c r="C104" s="31"/>
      <c r="D104" s="26"/>
      <c r="E104" s="31"/>
      <c r="F104" s="11">
        <f t="shared" si="3"/>
        <v>0</v>
      </c>
      <c r="G104" s="11" t="e">
        <f t="shared" si="5"/>
        <v>#REF!</v>
      </c>
      <c r="H104" s="26"/>
      <c r="I104" s="23" t="str">
        <f>IF($C$19="","",IF($C$19="Privat bil",IF(E104=0,"",+IF(G104&lt;20001,Vejledning!$G$33,Vejledning!$G$34)),IF(E104="","",Vejledning!$G$37)))</f>
        <v/>
      </c>
      <c r="J104" s="14" t="str">
        <f t="shared" si="4"/>
        <v/>
      </c>
    </row>
    <row r="105" spans="1:10" x14ac:dyDescent="0.25">
      <c r="A105" s="30"/>
      <c r="B105" s="26"/>
      <c r="C105" s="31"/>
      <c r="D105" s="26"/>
      <c r="E105" s="31"/>
      <c r="F105" s="11">
        <f t="shared" si="3"/>
        <v>0</v>
      </c>
      <c r="G105" s="11" t="e">
        <f t="shared" si="5"/>
        <v>#REF!</v>
      </c>
      <c r="H105" s="26"/>
      <c r="I105" s="23" t="str">
        <f>IF($C$19="","",IF($C$19="Privat bil",IF(E105=0,"",+IF(G105&lt;20001,Vejledning!$G$33,Vejledning!$G$34)),IF(E105="","",Vejledning!$G$37)))</f>
        <v/>
      </c>
      <c r="J105" s="14" t="str">
        <f t="shared" si="4"/>
        <v/>
      </c>
    </row>
    <row r="106" spans="1:10" x14ac:dyDescent="0.25">
      <c r="A106" s="30"/>
      <c r="B106" s="26"/>
      <c r="C106" s="31"/>
      <c r="D106" s="26"/>
      <c r="E106" s="31"/>
      <c r="F106" s="11">
        <f t="shared" si="3"/>
        <v>0</v>
      </c>
      <c r="G106" s="11" t="e">
        <f t="shared" si="5"/>
        <v>#REF!</v>
      </c>
      <c r="H106" s="26"/>
      <c r="I106" s="23" t="str">
        <f>IF($C$19="","",IF($C$19="Privat bil",IF(E106=0,"",+IF(G106&lt;20001,Vejledning!$G$33,Vejledning!$G$34)),IF(E106="","",Vejledning!$G$37)))</f>
        <v/>
      </c>
      <c r="J106" s="14" t="str">
        <f t="shared" si="4"/>
        <v/>
      </c>
    </row>
    <row r="107" spans="1:10" x14ac:dyDescent="0.25">
      <c r="A107" s="30"/>
      <c r="B107" s="26"/>
      <c r="C107" s="31"/>
      <c r="D107" s="26"/>
      <c r="E107" s="31"/>
      <c r="F107" s="11">
        <f t="shared" si="3"/>
        <v>0</v>
      </c>
      <c r="G107" s="11" t="e">
        <f t="shared" si="5"/>
        <v>#REF!</v>
      </c>
      <c r="H107" s="26"/>
      <c r="I107" s="23" t="str">
        <f>IF($C$19="","",IF($C$19="Privat bil",IF(E107=0,"",+IF(G107&lt;20001,Vejledning!$G$33,Vejledning!$G$34)),IF(E107="","",Vejledning!$G$37)))</f>
        <v/>
      </c>
      <c r="J107" s="14" t="str">
        <f t="shared" si="4"/>
        <v/>
      </c>
    </row>
    <row r="108" spans="1:10" x14ac:dyDescent="0.25">
      <c r="A108" s="30"/>
      <c r="B108" s="26"/>
      <c r="C108" s="31"/>
      <c r="D108" s="26"/>
      <c r="E108" s="31"/>
      <c r="F108" s="11">
        <f t="shared" si="3"/>
        <v>0</v>
      </c>
      <c r="G108" s="11" t="e">
        <f t="shared" si="5"/>
        <v>#REF!</v>
      </c>
      <c r="H108" s="26"/>
      <c r="I108" s="23" t="str">
        <f>IF($C$19="","",IF($C$19="Privat bil",IF(E108=0,"",+IF(G108&lt;20001,Vejledning!$G$33,Vejledning!$G$34)),IF(E108="","",Vejledning!$G$37)))</f>
        <v/>
      </c>
      <c r="J108" s="14" t="str">
        <f t="shared" si="4"/>
        <v/>
      </c>
    </row>
    <row r="109" spans="1:10" x14ac:dyDescent="0.25">
      <c r="A109" s="30"/>
      <c r="B109" s="26"/>
      <c r="C109" s="31"/>
      <c r="D109" s="26"/>
      <c r="E109" s="31"/>
      <c r="F109" s="11">
        <f t="shared" si="3"/>
        <v>0</v>
      </c>
      <c r="G109" s="11" t="e">
        <f t="shared" si="5"/>
        <v>#REF!</v>
      </c>
      <c r="H109" s="26"/>
      <c r="I109" s="23" t="str">
        <f>IF($C$19="","",IF($C$19="Privat bil",IF(E109=0,"",+IF(G109&lt;20001,Vejledning!$G$33,Vejledning!$G$34)),IF(E109="","",Vejledning!$G$37)))</f>
        <v/>
      </c>
      <c r="J109" s="14" t="str">
        <f t="shared" si="4"/>
        <v/>
      </c>
    </row>
    <row r="110" spans="1:10" x14ac:dyDescent="0.25">
      <c r="A110" s="30"/>
      <c r="B110" s="26"/>
      <c r="C110" s="31"/>
      <c r="D110" s="26"/>
      <c r="E110" s="31"/>
      <c r="F110" s="11">
        <f t="shared" si="3"/>
        <v>0</v>
      </c>
      <c r="G110" s="11" t="e">
        <f t="shared" si="5"/>
        <v>#REF!</v>
      </c>
      <c r="H110" s="26"/>
      <c r="I110" s="23" t="str">
        <f>IF($C$19="","",IF($C$19="Privat bil",IF(E110=0,"",+IF(G110&lt;20001,Vejledning!$G$33,Vejledning!$G$34)),IF(E110="","",Vejledning!$G$37)))</f>
        <v/>
      </c>
      <c r="J110" s="14" t="str">
        <f t="shared" si="4"/>
        <v/>
      </c>
    </row>
    <row r="111" spans="1:10" x14ac:dyDescent="0.25">
      <c r="A111" s="30"/>
      <c r="B111" s="26"/>
      <c r="C111" s="31"/>
      <c r="D111" s="26"/>
      <c r="E111" s="31"/>
      <c r="F111" s="11">
        <f t="shared" si="3"/>
        <v>0</v>
      </c>
      <c r="G111" s="11" t="e">
        <f t="shared" si="5"/>
        <v>#REF!</v>
      </c>
      <c r="H111" s="26"/>
      <c r="I111" s="23" t="str">
        <f>IF($C$19="","",IF($C$19="Privat bil",IF(E111=0,"",+IF(G111&lt;20001,Vejledning!$G$33,Vejledning!$G$34)),IF(E111="","",Vejledning!$G$37)))</f>
        <v/>
      </c>
      <c r="J111" s="14" t="str">
        <f t="shared" si="4"/>
        <v/>
      </c>
    </row>
    <row r="112" spans="1:10" x14ac:dyDescent="0.25">
      <c r="A112" s="30"/>
      <c r="B112" s="26"/>
      <c r="C112" s="31"/>
      <c r="D112" s="26"/>
      <c r="E112" s="31"/>
      <c r="F112" s="11">
        <f t="shared" si="3"/>
        <v>0</v>
      </c>
      <c r="G112" s="11" t="e">
        <f t="shared" si="5"/>
        <v>#REF!</v>
      </c>
      <c r="H112" s="26"/>
      <c r="I112" s="23" t="str">
        <f>IF($C$19="","",IF($C$19="Privat bil",IF(E112=0,"",+IF(G112&lt;20001,Vejledning!$G$33,Vejledning!$G$34)),IF(E112="","",Vejledning!$G$37)))</f>
        <v/>
      </c>
      <c r="J112" s="14" t="str">
        <f t="shared" si="4"/>
        <v/>
      </c>
    </row>
    <row r="113" spans="1:10" x14ac:dyDescent="0.25">
      <c r="A113" s="30"/>
      <c r="B113" s="26"/>
      <c r="C113" s="31"/>
      <c r="D113" s="26"/>
      <c r="E113" s="31"/>
      <c r="F113" s="11">
        <f t="shared" si="3"/>
        <v>0</v>
      </c>
      <c r="G113" s="11" t="e">
        <f t="shared" si="5"/>
        <v>#REF!</v>
      </c>
      <c r="H113" s="26"/>
      <c r="I113" s="23" t="str">
        <f>IF($C$19="","",IF($C$19="Privat bil",IF(E113=0,"",+IF(G113&lt;20001,Vejledning!$G$33,Vejledning!$G$34)),IF(E113="","",Vejledning!$G$37)))</f>
        <v/>
      </c>
      <c r="J113" s="14" t="str">
        <f t="shared" si="4"/>
        <v/>
      </c>
    </row>
    <row r="114" spans="1:10" x14ac:dyDescent="0.25">
      <c r="A114" s="30"/>
      <c r="B114" s="26"/>
      <c r="C114" s="31"/>
      <c r="D114" s="26"/>
      <c r="E114" s="31"/>
      <c r="F114" s="11">
        <f t="shared" si="3"/>
        <v>0</v>
      </c>
      <c r="G114" s="11" t="e">
        <f t="shared" si="5"/>
        <v>#REF!</v>
      </c>
      <c r="H114" s="26"/>
      <c r="I114" s="23" t="str">
        <f>IF($C$19="","",IF($C$19="Privat bil",IF(E114=0,"",+IF(G114&lt;20001,Vejledning!$G$33,Vejledning!$G$34)),IF(E114="","",Vejledning!$G$37)))</f>
        <v/>
      </c>
      <c r="J114" s="14" t="str">
        <f t="shared" si="4"/>
        <v/>
      </c>
    </row>
    <row r="115" spans="1:10" x14ac:dyDescent="0.25">
      <c r="A115" s="30"/>
      <c r="B115" s="26"/>
      <c r="C115" s="31"/>
      <c r="D115" s="26"/>
      <c r="E115" s="31"/>
      <c r="F115" s="11">
        <f t="shared" si="3"/>
        <v>0</v>
      </c>
      <c r="G115" s="11" t="e">
        <f t="shared" si="5"/>
        <v>#REF!</v>
      </c>
      <c r="H115" s="26"/>
      <c r="I115" s="23" t="str">
        <f>IF($C$19="","",IF($C$19="Privat bil",IF(E115=0,"",+IF(G115&lt;20001,Vejledning!$G$33,Vejledning!$G$34)),IF(E115="","",Vejledning!$G$37)))</f>
        <v/>
      </c>
      <c r="J115" s="14" t="str">
        <f t="shared" si="4"/>
        <v/>
      </c>
    </row>
    <row r="116" spans="1:10" x14ac:dyDescent="0.25">
      <c r="A116" s="32"/>
      <c r="B116" s="27"/>
      <c r="C116" s="33"/>
      <c r="D116" s="27"/>
      <c r="E116" s="33"/>
      <c r="F116" s="12">
        <f t="shared" si="3"/>
        <v>0</v>
      </c>
      <c r="G116" s="12" t="e">
        <f t="shared" si="5"/>
        <v>#REF!</v>
      </c>
      <c r="H116" s="27"/>
      <c r="I116" s="24" t="str">
        <f>IF($C$19="","",IF($C$19="Privat bil",IF(E116=0,"",+IF(G116&lt;20001,Vejledning!$G$33,Vejledning!$G$34)),IF(E116="","",Vejledning!$G$37)))</f>
        <v/>
      </c>
      <c r="J116" s="15" t="str">
        <f t="shared" si="4"/>
        <v/>
      </c>
    </row>
    <row r="117" spans="1:10" ht="15.75" thickBot="1" x14ac:dyDescent="0.3">
      <c r="A117" s="19" t="s">
        <v>44</v>
      </c>
      <c r="B117" s="20"/>
      <c r="C117" s="20"/>
      <c r="D117" s="20"/>
      <c r="E117" s="20"/>
      <c r="F117" s="21">
        <f>+SUM(F24:F116)</f>
        <v>0</v>
      </c>
      <c r="G117" s="21"/>
      <c r="H117" s="20"/>
      <c r="I117" s="20"/>
      <c r="J117" s="22">
        <f>+SUM(J24:J116)</f>
        <v>0</v>
      </c>
    </row>
  </sheetData>
  <sheetProtection algorithmName="SHA-512" hashValue="ghH7YFwMYtHFea1BsZSHohYLU/XLnonM0QZP/py/lfO/Q4Em022ZaeO2wZepqWL8u8Ebfpn8IOpzZJkgi0qr8Q==" saltValue="MQlPIzFGfubUV/NveYrOfg==" spinCount="100000" sheet="1" objects="1" scenarios="1" formatRows="0" insertRows="0" deleteRows="0"/>
  <mergeCells count="5">
    <mergeCell ref="C11:D11"/>
    <mergeCell ref="C13:D13"/>
    <mergeCell ref="C15:D15"/>
    <mergeCell ref="C17:D17"/>
    <mergeCell ref="C19:D19"/>
  </mergeCells>
  <pageMargins left="0.7" right="0.7" top="0.75" bottom="0.75" header="0.3" footer="0.3"/>
  <pageSetup paperSize="9" scale="84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Title="Du har ikke valgt fra listen" error="Du har ikke valgt et transportmiddel fra listen, prøv venligst igen. _x000a__x000a_Hvis fejlen sker igen er du velkommen til at ringe til Revisionsfirmaet Jørgen Løbner ApS på tlf. 86 68 04 76" promptTitle="Vælg fra listen" prompt="Vælg et transportmiddel fra listen." xr:uid="{CEE493D1-315D-4F67-9D17-BAC24D0FA946}">
          <x14:formula1>
            <xm:f>Transportmiddel!$A$3:$A$5</xm:f>
          </x14:formula1>
          <xm:sqref>C19:D19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5680-1A99-4C24-ADA7-A45599741C55}">
  <dimension ref="A1:A5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sheetProtection algorithmName="SHA-512" hashValue="AMgVWoF3lzidYmMvj4IIkdO5lN+lL/FR+XmOS0Oq0VciFISmyVxbmmsHViW4eB/hMbIdFIUJHffTCo8NbCUBGQ==" saltValue="G4r9Zc+L8CXqChCxSJ62y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Vejledning</vt:lpstr>
      <vt:lpstr>Kørselsregnskab 2024</vt:lpstr>
      <vt:lpstr>Kørselsregnskab 2023</vt:lpstr>
      <vt:lpstr>Transportmiddel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Bjarke Fløjgaard Gregersen</dc:creator>
  <cp:lastModifiedBy>Bjarke Fløjgaard Gregersen</cp:lastModifiedBy>
  <cp:lastPrinted>2021-01-04T13:04:08Z</cp:lastPrinted>
  <dcterms:created xsi:type="dcterms:W3CDTF">2015-06-05T18:19:34Z</dcterms:created>
  <dcterms:modified xsi:type="dcterms:W3CDTF">2024-01-15T09:45:15Z</dcterms:modified>
</cp:coreProperties>
</file>